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ENNIKI IMMERGAS\01. CENNIK - OFERTA DLA DOMU\26. CENNIK OFERTA DOMOWA - AKTUALIZACJA 04.2023\"/>
    </mc:Choice>
  </mc:AlternateContent>
  <xr:revisionPtr revIDLastSave="0" documentId="13_ncr:1_{A363E901-FA4C-4ADA-A1CA-D7A0708B2900}" xr6:coauthVersionLast="47" xr6:coauthVersionMax="47" xr10:uidLastSave="{00000000-0000-0000-0000-000000000000}"/>
  <bookViews>
    <workbookView xWindow="-108" yWindow="-108" windowWidth="23256" windowHeight="12576" xr2:uid="{37394E47-FBAB-4C1B-9F83-E37506CFBA41}"/>
  </bookViews>
  <sheets>
    <sheet name="CENNIK" sheetId="1" r:id="rId1"/>
    <sheet name="WYCOFANE Z OFERTY" sheetId="2" r:id="rId2"/>
  </sheets>
  <externalReferences>
    <externalReference r:id="rId3"/>
  </externalReferences>
  <definedNames>
    <definedName name="_xlnm._FilterDatabase" localSheetId="0" hidden="1">CENNIK!$A$5:$W$659</definedName>
    <definedName name="_xlnm._FilterDatabase" localSheetId="1" hidden="1">'WYCOFANE Z OFERTY'!$A$6:$D$6</definedName>
    <definedName name="_xlnm.Print_Area" localSheetId="0">CENNIK!$C$1:$H$158</definedName>
    <definedName name="_xlnm.Print_Area" localSheetId="1">'WYCOFANE Z OFERTY'!$A$1:$D$6</definedName>
    <definedName name="_xlnm.Print_Titles" localSheetId="0">CENNIK!$1:$5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1" i="1" l="1"/>
  <c r="Q659" i="1"/>
  <c r="R659" i="1" s="1"/>
  <c r="S659" i="1" s="1"/>
  <c r="Q658" i="1"/>
  <c r="Q657" i="1"/>
  <c r="Q656" i="1"/>
  <c r="Q655" i="1"/>
  <c r="R655" i="1" s="1"/>
  <c r="S655" i="1" s="1"/>
  <c r="Q654" i="1"/>
  <c r="R654" i="1" s="1"/>
  <c r="S654" i="1" s="1"/>
  <c r="Q653" i="1"/>
  <c r="R653" i="1" s="1"/>
  <c r="S653" i="1" s="1"/>
  <c r="Q652" i="1"/>
  <c r="R652" i="1" s="1"/>
  <c r="S652" i="1" s="1"/>
  <c r="Q651" i="1"/>
  <c r="R651" i="1" s="1"/>
  <c r="S651" i="1" s="1"/>
  <c r="Q650" i="1"/>
  <c r="Q649" i="1"/>
  <c r="Q648" i="1"/>
  <c r="Q647" i="1"/>
  <c r="Q646" i="1"/>
  <c r="R646" i="1" s="1"/>
  <c r="S646" i="1" s="1"/>
  <c r="Q645" i="1"/>
  <c r="R645" i="1" s="1"/>
  <c r="S645" i="1" s="1"/>
  <c r="Q644" i="1"/>
  <c r="R644" i="1" s="1"/>
  <c r="S644" i="1" s="1"/>
  <c r="Q643" i="1"/>
  <c r="Q642" i="1"/>
  <c r="Q641" i="1"/>
  <c r="Q640" i="1"/>
  <c r="Q639" i="1"/>
  <c r="R639" i="1" s="1"/>
  <c r="S639" i="1" s="1"/>
  <c r="Q638" i="1"/>
  <c r="R638" i="1" s="1"/>
  <c r="S638" i="1" s="1"/>
  <c r="Q637" i="1"/>
  <c r="R637" i="1" s="1"/>
  <c r="S637" i="1" s="1"/>
  <c r="Q636" i="1"/>
  <c r="R636" i="1" s="1"/>
  <c r="S636" i="1" s="1"/>
  <c r="Q635" i="1"/>
  <c r="Q634" i="1"/>
  <c r="Q633" i="1"/>
  <c r="Q632" i="1"/>
  <c r="Q631" i="1"/>
  <c r="R631" i="1" s="1"/>
  <c r="S631" i="1" s="1"/>
  <c r="Q630" i="1"/>
  <c r="Q629" i="1"/>
  <c r="R629" i="1" s="1"/>
  <c r="S629" i="1" s="1"/>
  <c r="Q628" i="1"/>
  <c r="R628" i="1" s="1"/>
  <c r="S628" i="1" s="1"/>
  <c r="Q627" i="1"/>
  <c r="Q626" i="1"/>
  <c r="Q625" i="1"/>
  <c r="Q624" i="1"/>
  <c r="Q623" i="1"/>
  <c r="Q622" i="1"/>
  <c r="Q621" i="1"/>
  <c r="R621" i="1" s="1"/>
  <c r="S621" i="1" s="1"/>
  <c r="Q620" i="1"/>
  <c r="R620" i="1" s="1"/>
  <c r="S620" i="1" s="1"/>
  <c r="Q619" i="1"/>
  <c r="R619" i="1" s="1"/>
  <c r="S619" i="1" s="1"/>
  <c r="Q618" i="1"/>
  <c r="R618" i="1" s="1"/>
  <c r="S618" i="1" s="1"/>
  <c r="Q617" i="1"/>
  <c r="Q616" i="1"/>
  <c r="Q615" i="1"/>
  <c r="R615" i="1" s="1"/>
  <c r="S615" i="1" s="1"/>
  <c r="Q614" i="1"/>
  <c r="Q613" i="1"/>
  <c r="R613" i="1" s="1"/>
  <c r="S613" i="1" s="1"/>
  <c r="Q612" i="1"/>
  <c r="R612" i="1" s="1"/>
  <c r="S612" i="1" s="1"/>
  <c r="Q611" i="1"/>
  <c r="R611" i="1" s="1"/>
  <c r="S611" i="1" s="1"/>
  <c r="Q610" i="1"/>
  <c r="R610" i="1" s="1"/>
  <c r="S610" i="1" s="1"/>
  <c r="Q609" i="1"/>
  <c r="Q608" i="1"/>
  <c r="Q607" i="1"/>
  <c r="Q606" i="1"/>
  <c r="Q605" i="1"/>
  <c r="R605" i="1" s="1"/>
  <c r="S605" i="1" s="1"/>
  <c r="Q604" i="1"/>
  <c r="R604" i="1" s="1"/>
  <c r="S604" i="1" s="1"/>
  <c r="Q603" i="1"/>
  <c r="R603" i="1" s="1"/>
  <c r="S603" i="1" s="1"/>
  <c r="Q602" i="1"/>
  <c r="R602" i="1" s="1"/>
  <c r="S602" i="1" s="1"/>
  <c r="Q601" i="1"/>
  <c r="Q600" i="1"/>
  <c r="Q599" i="1"/>
  <c r="R599" i="1" s="1"/>
  <c r="S599" i="1" s="1"/>
  <c r="Q598" i="1"/>
  <c r="Q597" i="1"/>
  <c r="R597" i="1" s="1"/>
  <c r="S597" i="1" s="1"/>
  <c r="Q596" i="1"/>
  <c r="R596" i="1" s="1"/>
  <c r="S596" i="1" s="1"/>
  <c r="Q595" i="1"/>
  <c r="Q594" i="1"/>
  <c r="R594" i="1" s="1"/>
  <c r="S594" i="1" s="1"/>
  <c r="Q593" i="1"/>
  <c r="Q592" i="1"/>
  <c r="Q591" i="1"/>
  <c r="Q590" i="1"/>
  <c r="R590" i="1" s="1"/>
  <c r="S590" i="1" s="1"/>
  <c r="Q589" i="1"/>
  <c r="R589" i="1" s="1"/>
  <c r="S589" i="1" s="1"/>
  <c r="Q588" i="1"/>
  <c r="R588" i="1" s="1"/>
  <c r="S588" i="1" s="1"/>
  <c r="Q587" i="1"/>
  <c r="Q586" i="1"/>
  <c r="R586" i="1" s="1"/>
  <c r="S586" i="1" s="1"/>
  <c r="Q585" i="1"/>
  <c r="Q584" i="1"/>
  <c r="Q583" i="1"/>
  <c r="R583" i="1" s="1"/>
  <c r="S583" i="1" s="1"/>
  <c r="Q582" i="1"/>
  <c r="R582" i="1" s="1"/>
  <c r="S582" i="1" s="1"/>
  <c r="Q581" i="1"/>
  <c r="R581" i="1" s="1"/>
  <c r="S581" i="1" s="1"/>
  <c r="Q580" i="1"/>
  <c r="R580" i="1" s="1"/>
  <c r="S580" i="1" s="1"/>
  <c r="Q579" i="1"/>
  <c r="Q578" i="1"/>
  <c r="R578" i="1" s="1"/>
  <c r="S578" i="1" s="1"/>
  <c r="Q577" i="1"/>
  <c r="Q576" i="1"/>
  <c r="Q575" i="1"/>
  <c r="Q574" i="1"/>
  <c r="R574" i="1" s="1"/>
  <c r="S574" i="1" s="1"/>
  <c r="Q573" i="1"/>
  <c r="R573" i="1" s="1"/>
  <c r="S573" i="1" s="1"/>
  <c r="Q572" i="1"/>
  <c r="R572" i="1" s="1"/>
  <c r="S572" i="1" s="1"/>
  <c r="Q571" i="1"/>
  <c r="R571" i="1" s="1"/>
  <c r="S571" i="1" s="1"/>
  <c r="Q570" i="1"/>
  <c r="Q569" i="1"/>
  <c r="Q568" i="1"/>
  <c r="Q567" i="1"/>
  <c r="R567" i="1" s="1"/>
  <c r="S567" i="1" s="1"/>
  <c r="Q566" i="1"/>
  <c r="R566" i="1" s="1"/>
  <c r="S566" i="1" s="1"/>
  <c r="Q565" i="1"/>
  <c r="R565" i="1" s="1"/>
  <c r="S565" i="1" s="1"/>
  <c r="Q564" i="1"/>
  <c r="R564" i="1" s="1"/>
  <c r="S564" i="1" s="1"/>
  <c r="Q563" i="1"/>
  <c r="R563" i="1" s="1"/>
  <c r="S563" i="1" s="1"/>
  <c r="Q562" i="1"/>
  <c r="R562" i="1" s="1"/>
  <c r="S562" i="1" s="1"/>
  <c r="Q561" i="1"/>
  <c r="Q560" i="1"/>
  <c r="Q559" i="1"/>
  <c r="Q558" i="1"/>
  <c r="Q557" i="1"/>
  <c r="R557" i="1" s="1"/>
  <c r="S557" i="1" s="1"/>
  <c r="Q556" i="1"/>
  <c r="R556" i="1" s="1"/>
  <c r="S556" i="1" s="1"/>
  <c r="Q555" i="1"/>
  <c r="Q554" i="1"/>
  <c r="Q553" i="1"/>
  <c r="Q552" i="1"/>
  <c r="Q551" i="1"/>
  <c r="Q550" i="1"/>
  <c r="Q549" i="1"/>
  <c r="R549" i="1" s="1"/>
  <c r="S549" i="1" s="1"/>
  <c r="Q548" i="1"/>
  <c r="R548" i="1" s="1"/>
  <c r="S548" i="1" s="1"/>
  <c r="Q547" i="1"/>
  <c r="Q546" i="1"/>
  <c r="Q545" i="1"/>
  <c r="Q544" i="1"/>
  <c r="Q543" i="1"/>
  <c r="R543" i="1" s="1"/>
  <c r="S543" i="1" s="1"/>
  <c r="Q542" i="1"/>
  <c r="R542" i="1" s="1"/>
  <c r="S542" i="1" s="1"/>
  <c r="Q541" i="1"/>
  <c r="R541" i="1" s="1"/>
  <c r="S541" i="1" s="1"/>
  <c r="Q540" i="1"/>
  <c r="R540" i="1" s="1"/>
  <c r="S540" i="1" s="1"/>
  <c r="Q539" i="1"/>
  <c r="R539" i="1" s="1"/>
  <c r="S539" i="1" s="1"/>
  <c r="Q538" i="1"/>
  <c r="R538" i="1" s="1"/>
  <c r="S538" i="1" s="1"/>
  <c r="Q537" i="1"/>
  <c r="R537" i="1" s="1"/>
  <c r="S537" i="1" s="1"/>
  <c r="Q536" i="1"/>
  <c r="R536" i="1" s="1"/>
  <c r="S536" i="1" s="1"/>
  <c r="Q535" i="1"/>
  <c r="R535" i="1" s="1"/>
  <c r="S535" i="1" s="1"/>
  <c r="Q534" i="1"/>
  <c r="R534" i="1" s="1"/>
  <c r="S534" i="1" s="1"/>
  <c r="Q533" i="1"/>
  <c r="R533" i="1" s="1"/>
  <c r="S533" i="1" s="1"/>
  <c r="Q532" i="1"/>
  <c r="R532" i="1" s="1"/>
  <c r="S532" i="1" s="1"/>
  <c r="Q531" i="1"/>
  <c r="R531" i="1" s="1"/>
  <c r="S531" i="1" s="1"/>
  <c r="Q530" i="1"/>
  <c r="R530" i="1" s="1"/>
  <c r="S530" i="1" s="1"/>
  <c r="Q529" i="1"/>
  <c r="R529" i="1" s="1"/>
  <c r="S529" i="1" s="1"/>
  <c r="Q528" i="1"/>
  <c r="R528" i="1" s="1"/>
  <c r="S528" i="1" s="1"/>
  <c r="Q527" i="1"/>
  <c r="R527" i="1" s="1"/>
  <c r="S527" i="1" s="1"/>
  <c r="Q526" i="1"/>
  <c r="R526" i="1" s="1"/>
  <c r="S526" i="1" s="1"/>
  <c r="Q525" i="1"/>
  <c r="R525" i="1" s="1"/>
  <c r="S525" i="1" s="1"/>
  <c r="Q524" i="1"/>
  <c r="R524" i="1" s="1"/>
  <c r="S524" i="1" s="1"/>
  <c r="Q523" i="1"/>
  <c r="R523" i="1" s="1"/>
  <c r="S523" i="1" s="1"/>
  <c r="Q522" i="1"/>
  <c r="R522" i="1" s="1"/>
  <c r="S522" i="1" s="1"/>
  <c r="Q521" i="1"/>
  <c r="R521" i="1" s="1"/>
  <c r="S521" i="1" s="1"/>
  <c r="Q520" i="1"/>
  <c r="R520" i="1" s="1"/>
  <c r="S520" i="1" s="1"/>
  <c r="Q519" i="1"/>
  <c r="R519" i="1" s="1"/>
  <c r="S519" i="1" s="1"/>
  <c r="Q518" i="1"/>
  <c r="R518" i="1" s="1"/>
  <c r="S518" i="1" s="1"/>
  <c r="Q517" i="1"/>
  <c r="R517" i="1" s="1"/>
  <c r="S517" i="1" s="1"/>
  <c r="Q516" i="1"/>
  <c r="R516" i="1" s="1"/>
  <c r="S516" i="1" s="1"/>
  <c r="Q515" i="1"/>
  <c r="R515" i="1" s="1"/>
  <c r="S515" i="1" s="1"/>
  <c r="Q514" i="1"/>
  <c r="R514" i="1" s="1"/>
  <c r="S514" i="1" s="1"/>
  <c r="Q513" i="1"/>
  <c r="R513" i="1" s="1"/>
  <c r="S513" i="1" s="1"/>
  <c r="Q512" i="1"/>
  <c r="R512" i="1" s="1"/>
  <c r="S512" i="1" s="1"/>
  <c r="Q511" i="1"/>
  <c r="R511" i="1" s="1"/>
  <c r="S511" i="1" s="1"/>
  <c r="Q510" i="1"/>
  <c r="R510" i="1" s="1"/>
  <c r="S510" i="1" s="1"/>
  <c r="Q509" i="1"/>
  <c r="R509" i="1" s="1"/>
  <c r="S509" i="1" s="1"/>
  <c r="Q508" i="1"/>
  <c r="R508" i="1" s="1"/>
  <c r="S508" i="1" s="1"/>
  <c r="Q507" i="1"/>
  <c r="R507" i="1" s="1"/>
  <c r="S507" i="1" s="1"/>
  <c r="Q506" i="1"/>
  <c r="R506" i="1" s="1"/>
  <c r="S506" i="1" s="1"/>
  <c r="Q505" i="1"/>
  <c r="R505" i="1" s="1"/>
  <c r="S505" i="1" s="1"/>
  <c r="Q504" i="1"/>
  <c r="R504" i="1" s="1"/>
  <c r="S504" i="1" s="1"/>
  <c r="Q503" i="1"/>
  <c r="R503" i="1" s="1"/>
  <c r="S503" i="1" s="1"/>
  <c r="Q502" i="1"/>
  <c r="R502" i="1" s="1"/>
  <c r="S502" i="1" s="1"/>
  <c r="Q501" i="1"/>
  <c r="R501" i="1" s="1"/>
  <c r="S501" i="1" s="1"/>
  <c r="Q500" i="1"/>
  <c r="R500" i="1" s="1"/>
  <c r="S500" i="1" s="1"/>
  <c r="Q499" i="1"/>
  <c r="R499" i="1" s="1"/>
  <c r="S499" i="1" s="1"/>
  <c r="Q498" i="1"/>
  <c r="R498" i="1" s="1"/>
  <c r="S498" i="1" s="1"/>
  <c r="Q497" i="1"/>
  <c r="R497" i="1" s="1"/>
  <c r="S497" i="1" s="1"/>
  <c r="Q496" i="1"/>
  <c r="R496" i="1" s="1"/>
  <c r="S496" i="1" s="1"/>
  <c r="Q495" i="1"/>
  <c r="R495" i="1" s="1"/>
  <c r="S495" i="1" s="1"/>
  <c r="Q494" i="1"/>
  <c r="R494" i="1" s="1"/>
  <c r="S494" i="1" s="1"/>
  <c r="Q493" i="1"/>
  <c r="R493" i="1" s="1"/>
  <c r="S493" i="1" s="1"/>
  <c r="Q492" i="1"/>
  <c r="R492" i="1" s="1"/>
  <c r="S492" i="1" s="1"/>
  <c r="Q491" i="1"/>
  <c r="R491" i="1" s="1"/>
  <c r="S491" i="1" s="1"/>
  <c r="Q490" i="1"/>
  <c r="R490" i="1" s="1"/>
  <c r="S490" i="1" s="1"/>
  <c r="Q489" i="1"/>
  <c r="R489" i="1" s="1"/>
  <c r="S489" i="1" s="1"/>
  <c r="Q488" i="1"/>
  <c r="R488" i="1" s="1"/>
  <c r="S488" i="1" s="1"/>
  <c r="Q487" i="1"/>
  <c r="R487" i="1" s="1"/>
  <c r="S487" i="1" s="1"/>
  <c r="Q486" i="1"/>
  <c r="R486" i="1" s="1"/>
  <c r="S486" i="1" s="1"/>
  <c r="Q485" i="1"/>
  <c r="R485" i="1" s="1"/>
  <c r="S485" i="1" s="1"/>
  <c r="Q484" i="1"/>
  <c r="R484" i="1" s="1"/>
  <c r="S484" i="1" s="1"/>
  <c r="Q483" i="1"/>
  <c r="R483" i="1" s="1"/>
  <c r="S483" i="1" s="1"/>
  <c r="Q482" i="1"/>
  <c r="R482" i="1" s="1"/>
  <c r="S482" i="1" s="1"/>
  <c r="Q481" i="1"/>
  <c r="R481" i="1" s="1"/>
  <c r="S481" i="1" s="1"/>
  <c r="Q480" i="1"/>
  <c r="R480" i="1" s="1"/>
  <c r="S480" i="1" s="1"/>
  <c r="Q479" i="1"/>
  <c r="R479" i="1" s="1"/>
  <c r="S479" i="1" s="1"/>
  <c r="Q478" i="1"/>
  <c r="R478" i="1" s="1"/>
  <c r="S478" i="1" s="1"/>
  <c r="Q477" i="1"/>
  <c r="R477" i="1" s="1"/>
  <c r="S477" i="1" s="1"/>
  <c r="Q476" i="1"/>
  <c r="R476" i="1" s="1"/>
  <c r="S476" i="1" s="1"/>
  <c r="Q475" i="1"/>
  <c r="R475" i="1" s="1"/>
  <c r="S475" i="1" s="1"/>
  <c r="Q474" i="1"/>
  <c r="R474" i="1" s="1"/>
  <c r="S474" i="1" s="1"/>
  <c r="Q473" i="1"/>
  <c r="R473" i="1" s="1"/>
  <c r="S473" i="1" s="1"/>
  <c r="Q472" i="1"/>
  <c r="R472" i="1" s="1"/>
  <c r="S472" i="1" s="1"/>
  <c r="Q471" i="1"/>
  <c r="R471" i="1" s="1"/>
  <c r="S471" i="1" s="1"/>
  <c r="Q470" i="1"/>
  <c r="R470" i="1" s="1"/>
  <c r="S470" i="1" s="1"/>
  <c r="Q469" i="1"/>
  <c r="R469" i="1" s="1"/>
  <c r="S469" i="1" s="1"/>
  <c r="Q468" i="1"/>
  <c r="R468" i="1" s="1"/>
  <c r="S468" i="1" s="1"/>
  <c r="Q467" i="1"/>
  <c r="R467" i="1" s="1"/>
  <c r="S467" i="1" s="1"/>
  <c r="Q466" i="1"/>
  <c r="R466" i="1" s="1"/>
  <c r="S466" i="1" s="1"/>
  <c r="Q465" i="1"/>
  <c r="R465" i="1" s="1"/>
  <c r="S465" i="1" s="1"/>
  <c r="Q464" i="1"/>
  <c r="R464" i="1" s="1"/>
  <c r="S464" i="1" s="1"/>
  <c r="Q463" i="1"/>
  <c r="R463" i="1" s="1"/>
  <c r="S463" i="1" s="1"/>
  <c r="Q462" i="1"/>
  <c r="R462" i="1" s="1"/>
  <c r="S462" i="1" s="1"/>
  <c r="Q461" i="1"/>
  <c r="R461" i="1" s="1"/>
  <c r="S461" i="1" s="1"/>
  <c r="Q460" i="1"/>
  <c r="R460" i="1" s="1"/>
  <c r="S460" i="1" s="1"/>
  <c r="Q459" i="1"/>
  <c r="R459" i="1" s="1"/>
  <c r="S459" i="1" s="1"/>
  <c r="Q458" i="1"/>
  <c r="R458" i="1" s="1"/>
  <c r="S458" i="1" s="1"/>
  <c r="Q457" i="1"/>
  <c r="R457" i="1" s="1"/>
  <c r="S457" i="1" s="1"/>
  <c r="Q456" i="1"/>
  <c r="R456" i="1" s="1"/>
  <c r="S456" i="1" s="1"/>
  <c r="Q455" i="1"/>
  <c r="R455" i="1" s="1"/>
  <c r="S455" i="1" s="1"/>
  <c r="Q454" i="1"/>
  <c r="R454" i="1" s="1"/>
  <c r="S454" i="1" s="1"/>
  <c r="Q453" i="1"/>
  <c r="R453" i="1" s="1"/>
  <c r="S453" i="1" s="1"/>
  <c r="Q452" i="1"/>
  <c r="R452" i="1" s="1"/>
  <c r="S452" i="1" s="1"/>
  <c r="Q451" i="1"/>
  <c r="R451" i="1" s="1"/>
  <c r="S451" i="1" s="1"/>
  <c r="Q450" i="1"/>
  <c r="R450" i="1" s="1"/>
  <c r="S450" i="1" s="1"/>
  <c r="Q449" i="1"/>
  <c r="R449" i="1" s="1"/>
  <c r="S449" i="1" s="1"/>
  <c r="Q448" i="1"/>
  <c r="R448" i="1" s="1"/>
  <c r="S448" i="1" s="1"/>
  <c r="Q447" i="1"/>
  <c r="R447" i="1" s="1"/>
  <c r="S447" i="1" s="1"/>
  <c r="Q446" i="1"/>
  <c r="R446" i="1" s="1"/>
  <c r="S446" i="1" s="1"/>
  <c r="Q445" i="1"/>
  <c r="R445" i="1" s="1"/>
  <c r="S445" i="1" s="1"/>
  <c r="Q444" i="1"/>
  <c r="R444" i="1" s="1"/>
  <c r="S444" i="1" s="1"/>
  <c r="Q443" i="1"/>
  <c r="R443" i="1" s="1"/>
  <c r="S443" i="1" s="1"/>
  <c r="Q442" i="1"/>
  <c r="R442" i="1" s="1"/>
  <c r="S442" i="1" s="1"/>
  <c r="Q441" i="1"/>
  <c r="R441" i="1" s="1"/>
  <c r="S441" i="1" s="1"/>
  <c r="Q440" i="1"/>
  <c r="R440" i="1" s="1"/>
  <c r="S440" i="1" s="1"/>
  <c r="Q439" i="1"/>
  <c r="R439" i="1" s="1"/>
  <c r="S439" i="1" s="1"/>
  <c r="Q438" i="1"/>
  <c r="R438" i="1" s="1"/>
  <c r="S438" i="1" s="1"/>
  <c r="Q437" i="1"/>
  <c r="R437" i="1" s="1"/>
  <c r="S437" i="1" s="1"/>
  <c r="Q436" i="1"/>
  <c r="R436" i="1" s="1"/>
  <c r="S436" i="1" s="1"/>
  <c r="Q435" i="1"/>
  <c r="R435" i="1" s="1"/>
  <c r="S435" i="1" s="1"/>
  <c r="Q434" i="1"/>
  <c r="R434" i="1" s="1"/>
  <c r="S434" i="1" s="1"/>
  <c r="Q433" i="1"/>
  <c r="R433" i="1" s="1"/>
  <c r="S433" i="1" s="1"/>
  <c r="Q432" i="1"/>
  <c r="R432" i="1" s="1"/>
  <c r="S432" i="1" s="1"/>
  <c r="Q431" i="1"/>
  <c r="R431" i="1" s="1"/>
  <c r="S431" i="1" s="1"/>
  <c r="Q430" i="1"/>
  <c r="R430" i="1" s="1"/>
  <c r="S430" i="1" s="1"/>
  <c r="Q429" i="1"/>
  <c r="R429" i="1" s="1"/>
  <c r="S429" i="1" s="1"/>
  <c r="Q428" i="1"/>
  <c r="R428" i="1" s="1"/>
  <c r="S428" i="1" s="1"/>
  <c r="Q427" i="1"/>
  <c r="R427" i="1" s="1"/>
  <c r="S427" i="1" s="1"/>
  <c r="Q426" i="1"/>
  <c r="R426" i="1" s="1"/>
  <c r="S426" i="1" s="1"/>
  <c r="Q425" i="1"/>
  <c r="R425" i="1" s="1"/>
  <c r="S425" i="1" s="1"/>
  <c r="Q424" i="1"/>
  <c r="R424" i="1" s="1"/>
  <c r="S424" i="1" s="1"/>
  <c r="Q423" i="1"/>
  <c r="R423" i="1" s="1"/>
  <c r="S423" i="1" s="1"/>
  <c r="Q422" i="1"/>
  <c r="R422" i="1" s="1"/>
  <c r="S422" i="1" s="1"/>
  <c r="Q421" i="1"/>
  <c r="R421" i="1" s="1"/>
  <c r="S421" i="1" s="1"/>
  <c r="Q420" i="1"/>
  <c r="R420" i="1" s="1"/>
  <c r="S420" i="1" s="1"/>
  <c r="Q419" i="1"/>
  <c r="R419" i="1" s="1"/>
  <c r="S419" i="1" s="1"/>
  <c r="Q418" i="1"/>
  <c r="R418" i="1" s="1"/>
  <c r="S418" i="1" s="1"/>
  <c r="Q417" i="1"/>
  <c r="R417" i="1" s="1"/>
  <c r="S417" i="1" s="1"/>
  <c r="Q416" i="1"/>
  <c r="R416" i="1" s="1"/>
  <c r="S416" i="1" s="1"/>
  <c r="Q415" i="1"/>
  <c r="R415" i="1" s="1"/>
  <c r="S415" i="1" s="1"/>
  <c r="Q414" i="1"/>
  <c r="R414" i="1" s="1"/>
  <c r="S414" i="1" s="1"/>
  <c r="Q413" i="1"/>
  <c r="R413" i="1" s="1"/>
  <c r="S413" i="1" s="1"/>
  <c r="Q412" i="1"/>
  <c r="R412" i="1" s="1"/>
  <c r="S412" i="1" s="1"/>
  <c r="Q411" i="1"/>
  <c r="R411" i="1" s="1"/>
  <c r="S411" i="1" s="1"/>
  <c r="Q410" i="1"/>
  <c r="R410" i="1" s="1"/>
  <c r="S410" i="1" s="1"/>
  <c r="Q409" i="1"/>
  <c r="R409" i="1" s="1"/>
  <c r="S409" i="1" s="1"/>
  <c r="Q408" i="1"/>
  <c r="R408" i="1" s="1"/>
  <c r="S408" i="1" s="1"/>
  <c r="Q407" i="1"/>
  <c r="R407" i="1" s="1"/>
  <c r="S407" i="1" s="1"/>
  <c r="Q406" i="1"/>
  <c r="R406" i="1" s="1"/>
  <c r="S406" i="1" s="1"/>
  <c r="Q405" i="1"/>
  <c r="R405" i="1" s="1"/>
  <c r="S405" i="1" s="1"/>
  <c r="Q404" i="1"/>
  <c r="R404" i="1" s="1"/>
  <c r="S404" i="1" s="1"/>
  <c r="Q403" i="1"/>
  <c r="R403" i="1" s="1"/>
  <c r="S403" i="1" s="1"/>
  <c r="Q402" i="1"/>
  <c r="R402" i="1" s="1"/>
  <c r="S402" i="1" s="1"/>
  <c r="Q401" i="1"/>
  <c r="R401" i="1" s="1"/>
  <c r="S401" i="1" s="1"/>
  <c r="Q400" i="1"/>
  <c r="R400" i="1" s="1"/>
  <c r="S400" i="1" s="1"/>
  <c r="Q399" i="1"/>
  <c r="R399" i="1" s="1"/>
  <c r="S399" i="1" s="1"/>
  <c r="Q398" i="1"/>
  <c r="R398" i="1" s="1"/>
  <c r="S398" i="1" s="1"/>
  <c r="Q397" i="1"/>
  <c r="R397" i="1" s="1"/>
  <c r="S397" i="1" s="1"/>
  <c r="Q396" i="1"/>
  <c r="R396" i="1" s="1"/>
  <c r="S396" i="1" s="1"/>
  <c r="Q395" i="1"/>
  <c r="R395" i="1" s="1"/>
  <c r="S395" i="1" s="1"/>
  <c r="Q394" i="1"/>
  <c r="R394" i="1" s="1"/>
  <c r="S394" i="1" s="1"/>
  <c r="Q393" i="1"/>
  <c r="R393" i="1" s="1"/>
  <c r="S393" i="1" s="1"/>
  <c r="Q392" i="1"/>
  <c r="R392" i="1" s="1"/>
  <c r="S392" i="1" s="1"/>
  <c r="Q391" i="1"/>
  <c r="R391" i="1" s="1"/>
  <c r="S391" i="1" s="1"/>
  <c r="Q390" i="1"/>
  <c r="R390" i="1" s="1"/>
  <c r="S390" i="1" s="1"/>
  <c r="Q389" i="1"/>
  <c r="R389" i="1" s="1"/>
  <c r="S389" i="1" s="1"/>
  <c r="Q388" i="1"/>
  <c r="R388" i="1" s="1"/>
  <c r="S388" i="1" s="1"/>
  <c r="Q387" i="1"/>
  <c r="R387" i="1" s="1"/>
  <c r="S387" i="1" s="1"/>
  <c r="Q386" i="1"/>
  <c r="R386" i="1" s="1"/>
  <c r="S386" i="1" s="1"/>
  <c r="Q385" i="1"/>
  <c r="R385" i="1" s="1"/>
  <c r="S385" i="1" s="1"/>
  <c r="Q384" i="1"/>
  <c r="R384" i="1" s="1"/>
  <c r="S384" i="1" s="1"/>
  <c r="Q383" i="1"/>
  <c r="R383" i="1" s="1"/>
  <c r="S383" i="1" s="1"/>
  <c r="Q382" i="1"/>
  <c r="R382" i="1" s="1"/>
  <c r="S382" i="1" s="1"/>
  <c r="Q381" i="1"/>
  <c r="R381" i="1" s="1"/>
  <c r="S381" i="1" s="1"/>
  <c r="Q380" i="1"/>
  <c r="R380" i="1" s="1"/>
  <c r="S380" i="1" s="1"/>
  <c r="Q379" i="1"/>
  <c r="R379" i="1" s="1"/>
  <c r="S379" i="1" s="1"/>
  <c r="Q378" i="1"/>
  <c r="R378" i="1" s="1"/>
  <c r="S378" i="1" s="1"/>
  <c r="Q377" i="1"/>
  <c r="R377" i="1" s="1"/>
  <c r="S377" i="1" s="1"/>
  <c r="Q376" i="1"/>
  <c r="R376" i="1" s="1"/>
  <c r="S376" i="1" s="1"/>
  <c r="Q375" i="1"/>
  <c r="R375" i="1" s="1"/>
  <c r="S375" i="1" s="1"/>
  <c r="Q374" i="1"/>
  <c r="R374" i="1" s="1"/>
  <c r="S374" i="1" s="1"/>
  <c r="Q373" i="1"/>
  <c r="R373" i="1" s="1"/>
  <c r="S373" i="1" s="1"/>
  <c r="Q372" i="1"/>
  <c r="R372" i="1" s="1"/>
  <c r="S372" i="1" s="1"/>
  <c r="Q371" i="1"/>
  <c r="R371" i="1" s="1"/>
  <c r="S371" i="1" s="1"/>
  <c r="Q370" i="1"/>
  <c r="R370" i="1" s="1"/>
  <c r="S370" i="1" s="1"/>
  <c r="Q369" i="1"/>
  <c r="R369" i="1" s="1"/>
  <c r="S369" i="1" s="1"/>
  <c r="Q368" i="1"/>
  <c r="R368" i="1" s="1"/>
  <c r="S368" i="1" s="1"/>
  <c r="Q367" i="1"/>
  <c r="R367" i="1" s="1"/>
  <c r="S367" i="1" s="1"/>
  <c r="Q366" i="1"/>
  <c r="R366" i="1" s="1"/>
  <c r="S366" i="1" s="1"/>
  <c r="Q365" i="1"/>
  <c r="R365" i="1" s="1"/>
  <c r="S365" i="1" s="1"/>
  <c r="Q364" i="1"/>
  <c r="R364" i="1" s="1"/>
  <c r="S364" i="1" s="1"/>
  <c r="Q363" i="1"/>
  <c r="R363" i="1" s="1"/>
  <c r="S363" i="1" s="1"/>
  <c r="Q362" i="1"/>
  <c r="R362" i="1" s="1"/>
  <c r="S362" i="1" s="1"/>
  <c r="Q361" i="1"/>
  <c r="R361" i="1" s="1"/>
  <c r="S361" i="1" s="1"/>
  <c r="Q360" i="1"/>
  <c r="R360" i="1" s="1"/>
  <c r="S360" i="1" s="1"/>
  <c r="Q359" i="1"/>
  <c r="R359" i="1" s="1"/>
  <c r="S359" i="1" s="1"/>
  <c r="Q358" i="1"/>
  <c r="R358" i="1" s="1"/>
  <c r="S358" i="1" s="1"/>
  <c r="Q357" i="1"/>
  <c r="R357" i="1" s="1"/>
  <c r="S357" i="1" s="1"/>
  <c r="Q356" i="1"/>
  <c r="R356" i="1" s="1"/>
  <c r="S356" i="1" s="1"/>
  <c r="Q355" i="1"/>
  <c r="R355" i="1" s="1"/>
  <c r="S355" i="1" s="1"/>
  <c r="Q354" i="1"/>
  <c r="R354" i="1" s="1"/>
  <c r="S354" i="1" s="1"/>
  <c r="Q353" i="1"/>
  <c r="R353" i="1" s="1"/>
  <c r="S353" i="1" s="1"/>
  <c r="Q352" i="1"/>
  <c r="R352" i="1" s="1"/>
  <c r="S352" i="1" s="1"/>
  <c r="Q350" i="1"/>
  <c r="R350" i="1" s="1"/>
  <c r="S350" i="1" s="1"/>
  <c r="Q349" i="1"/>
  <c r="R349" i="1" s="1"/>
  <c r="S349" i="1" s="1"/>
  <c r="Q348" i="1"/>
  <c r="R348" i="1" s="1"/>
  <c r="S348" i="1" s="1"/>
  <c r="Q347" i="1"/>
  <c r="R347" i="1" s="1"/>
  <c r="S347" i="1" s="1"/>
  <c r="Q346" i="1"/>
  <c r="R346" i="1" s="1"/>
  <c r="S346" i="1" s="1"/>
  <c r="Q345" i="1"/>
  <c r="R345" i="1" s="1"/>
  <c r="S345" i="1" s="1"/>
  <c r="Q344" i="1"/>
  <c r="R344" i="1" s="1"/>
  <c r="S344" i="1" s="1"/>
  <c r="Q343" i="1"/>
  <c r="R343" i="1" s="1"/>
  <c r="S343" i="1" s="1"/>
  <c r="Q342" i="1"/>
  <c r="R342" i="1" s="1"/>
  <c r="S342" i="1" s="1"/>
  <c r="Q341" i="1"/>
  <c r="R341" i="1" s="1"/>
  <c r="S341" i="1" s="1"/>
  <c r="Q340" i="1"/>
  <c r="R340" i="1" s="1"/>
  <c r="S340" i="1" s="1"/>
  <c r="Q339" i="1"/>
  <c r="R339" i="1" s="1"/>
  <c r="S339" i="1" s="1"/>
  <c r="Q338" i="1"/>
  <c r="R338" i="1" s="1"/>
  <c r="S338" i="1" s="1"/>
  <c r="Q337" i="1"/>
  <c r="R337" i="1" s="1"/>
  <c r="S337" i="1" s="1"/>
  <c r="Q336" i="1"/>
  <c r="R336" i="1" s="1"/>
  <c r="S336" i="1" s="1"/>
  <c r="Q335" i="1"/>
  <c r="R335" i="1" s="1"/>
  <c r="S335" i="1" s="1"/>
  <c r="Q334" i="1"/>
  <c r="R334" i="1" s="1"/>
  <c r="S334" i="1" s="1"/>
  <c r="Q333" i="1"/>
  <c r="R333" i="1" s="1"/>
  <c r="S333" i="1" s="1"/>
  <c r="Q332" i="1"/>
  <c r="R332" i="1" s="1"/>
  <c r="S332" i="1" s="1"/>
  <c r="Q331" i="1"/>
  <c r="R331" i="1" s="1"/>
  <c r="S331" i="1" s="1"/>
  <c r="Q330" i="1"/>
  <c r="R330" i="1" s="1"/>
  <c r="S330" i="1" s="1"/>
  <c r="Q329" i="1"/>
  <c r="R329" i="1" s="1"/>
  <c r="S329" i="1" s="1"/>
  <c r="Q328" i="1"/>
  <c r="R328" i="1" s="1"/>
  <c r="S328" i="1" s="1"/>
  <c r="Q327" i="1"/>
  <c r="R327" i="1" s="1"/>
  <c r="S327" i="1" s="1"/>
  <c r="Q326" i="1"/>
  <c r="R326" i="1" s="1"/>
  <c r="S326" i="1" s="1"/>
  <c r="Q325" i="1"/>
  <c r="R325" i="1" s="1"/>
  <c r="S325" i="1" s="1"/>
  <c r="Q324" i="1"/>
  <c r="R324" i="1" s="1"/>
  <c r="S324" i="1" s="1"/>
  <c r="Q323" i="1"/>
  <c r="R323" i="1" s="1"/>
  <c r="S323" i="1" s="1"/>
  <c r="Q322" i="1"/>
  <c r="R322" i="1" s="1"/>
  <c r="S322" i="1" s="1"/>
  <c r="Q321" i="1"/>
  <c r="R321" i="1" s="1"/>
  <c r="S321" i="1" s="1"/>
  <c r="Q320" i="1"/>
  <c r="R320" i="1" s="1"/>
  <c r="S320" i="1" s="1"/>
  <c r="Q319" i="1"/>
  <c r="R319" i="1" s="1"/>
  <c r="S319" i="1" s="1"/>
  <c r="Q318" i="1"/>
  <c r="R318" i="1" s="1"/>
  <c r="S318" i="1" s="1"/>
  <c r="Q317" i="1"/>
  <c r="R317" i="1" s="1"/>
  <c r="S317" i="1" s="1"/>
  <c r="Q316" i="1"/>
  <c r="R316" i="1" s="1"/>
  <c r="S316" i="1" s="1"/>
  <c r="Q315" i="1"/>
  <c r="R315" i="1" s="1"/>
  <c r="S315" i="1" s="1"/>
  <c r="Q314" i="1"/>
  <c r="R314" i="1" s="1"/>
  <c r="S314" i="1" s="1"/>
  <c r="Q313" i="1"/>
  <c r="Q312" i="1"/>
  <c r="R312" i="1" s="1"/>
  <c r="S312" i="1" s="1"/>
  <c r="Q311" i="1"/>
  <c r="R311" i="1" s="1"/>
  <c r="S311" i="1" s="1"/>
  <c r="Q310" i="1"/>
  <c r="R310" i="1" s="1"/>
  <c r="S310" i="1" s="1"/>
  <c r="Q309" i="1"/>
  <c r="R309" i="1" s="1"/>
  <c r="S309" i="1" s="1"/>
  <c r="Q308" i="1"/>
  <c r="R308" i="1" s="1"/>
  <c r="S308" i="1" s="1"/>
  <c r="Q307" i="1"/>
  <c r="R307" i="1" s="1"/>
  <c r="S307" i="1" s="1"/>
  <c r="Q306" i="1"/>
  <c r="R306" i="1" s="1"/>
  <c r="S306" i="1" s="1"/>
  <c r="Q305" i="1"/>
  <c r="R305" i="1" s="1"/>
  <c r="S305" i="1" s="1"/>
  <c r="Q304" i="1"/>
  <c r="R304" i="1" s="1"/>
  <c r="S304" i="1" s="1"/>
  <c r="Q303" i="1"/>
  <c r="R303" i="1" s="1"/>
  <c r="S303" i="1" s="1"/>
  <c r="Q302" i="1"/>
  <c r="R302" i="1" s="1"/>
  <c r="S302" i="1" s="1"/>
  <c r="Q301" i="1"/>
  <c r="R301" i="1" s="1"/>
  <c r="S301" i="1" s="1"/>
  <c r="Q300" i="1"/>
  <c r="R300" i="1" s="1"/>
  <c r="S300" i="1" s="1"/>
  <c r="Q299" i="1"/>
  <c r="R299" i="1" s="1"/>
  <c r="S299" i="1" s="1"/>
  <c r="Q298" i="1"/>
  <c r="R298" i="1" s="1"/>
  <c r="S298" i="1" s="1"/>
  <c r="Q297" i="1"/>
  <c r="R297" i="1" s="1"/>
  <c r="S297" i="1" s="1"/>
  <c r="Q296" i="1"/>
  <c r="R296" i="1" s="1"/>
  <c r="S296" i="1" s="1"/>
  <c r="Q295" i="1"/>
  <c r="R295" i="1" s="1"/>
  <c r="S295" i="1" s="1"/>
  <c r="Q294" i="1"/>
  <c r="R294" i="1" s="1"/>
  <c r="S294" i="1" s="1"/>
  <c r="Q293" i="1"/>
  <c r="R293" i="1" s="1"/>
  <c r="S293" i="1" s="1"/>
  <c r="Q292" i="1"/>
  <c r="R292" i="1" s="1"/>
  <c r="S292" i="1" s="1"/>
  <c r="Q291" i="1"/>
  <c r="R291" i="1" s="1"/>
  <c r="S291" i="1" s="1"/>
  <c r="Q290" i="1"/>
  <c r="R290" i="1" s="1"/>
  <c r="S290" i="1" s="1"/>
  <c r="Q289" i="1"/>
  <c r="R289" i="1" s="1"/>
  <c r="S289" i="1" s="1"/>
  <c r="Q288" i="1"/>
  <c r="R288" i="1" s="1"/>
  <c r="S288" i="1" s="1"/>
  <c r="Q287" i="1"/>
  <c r="R287" i="1" s="1"/>
  <c r="S287" i="1" s="1"/>
  <c r="Q286" i="1"/>
  <c r="R286" i="1" s="1"/>
  <c r="S286" i="1" s="1"/>
  <c r="Q285" i="1"/>
  <c r="R285" i="1" s="1"/>
  <c r="S285" i="1" s="1"/>
  <c r="Q284" i="1"/>
  <c r="R284" i="1" s="1"/>
  <c r="S284" i="1" s="1"/>
  <c r="Q283" i="1"/>
  <c r="R283" i="1" s="1"/>
  <c r="S283" i="1" s="1"/>
  <c r="Q282" i="1"/>
  <c r="R282" i="1" s="1"/>
  <c r="S282" i="1" s="1"/>
  <c r="Q281" i="1"/>
  <c r="R281" i="1" s="1"/>
  <c r="S281" i="1" s="1"/>
  <c r="Q280" i="1"/>
  <c r="R280" i="1" s="1"/>
  <c r="S280" i="1" s="1"/>
  <c r="Q279" i="1"/>
  <c r="R279" i="1" s="1"/>
  <c r="S279" i="1" s="1"/>
  <c r="Q278" i="1"/>
  <c r="R278" i="1" s="1"/>
  <c r="S278" i="1" s="1"/>
  <c r="Q277" i="1"/>
  <c r="R277" i="1" s="1"/>
  <c r="S277" i="1" s="1"/>
  <c r="Q276" i="1"/>
  <c r="R276" i="1" s="1"/>
  <c r="S276" i="1" s="1"/>
  <c r="Q275" i="1"/>
  <c r="R275" i="1" s="1"/>
  <c r="S275" i="1" s="1"/>
  <c r="Q274" i="1"/>
  <c r="R274" i="1" s="1"/>
  <c r="S274" i="1" s="1"/>
  <c r="Q273" i="1"/>
  <c r="R273" i="1" s="1"/>
  <c r="S273" i="1" s="1"/>
  <c r="Q272" i="1"/>
  <c r="R272" i="1" s="1"/>
  <c r="S272" i="1" s="1"/>
  <c r="Q271" i="1"/>
  <c r="R271" i="1" s="1"/>
  <c r="S271" i="1" s="1"/>
  <c r="Q270" i="1"/>
  <c r="R270" i="1" s="1"/>
  <c r="S270" i="1" s="1"/>
  <c r="Q269" i="1"/>
  <c r="R269" i="1" s="1"/>
  <c r="S269" i="1" s="1"/>
  <c r="Q268" i="1"/>
  <c r="R268" i="1" s="1"/>
  <c r="S268" i="1" s="1"/>
  <c r="Q267" i="1"/>
  <c r="R267" i="1" s="1"/>
  <c r="S267" i="1" s="1"/>
  <c r="Q266" i="1"/>
  <c r="R266" i="1" s="1"/>
  <c r="S266" i="1" s="1"/>
  <c r="Q265" i="1"/>
  <c r="R265" i="1" s="1"/>
  <c r="S265" i="1" s="1"/>
  <c r="Q264" i="1"/>
  <c r="R264" i="1" s="1"/>
  <c r="S264" i="1" s="1"/>
  <c r="Q263" i="1"/>
  <c r="R263" i="1" s="1"/>
  <c r="S263" i="1" s="1"/>
  <c r="Q262" i="1"/>
  <c r="R262" i="1" s="1"/>
  <c r="S262" i="1" s="1"/>
  <c r="Q261" i="1"/>
  <c r="R261" i="1" s="1"/>
  <c r="S261" i="1" s="1"/>
  <c r="Q260" i="1"/>
  <c r="R260" i="1" s="1"/>
  <c r="S260" i="1" s="1"/>
  <c r="Q259" i="1"/>
  <c r="R259" i="1" s="1"/>
  <c r="S259" i="1" s="1"/>
  <c r="Q258" i="1"/>
  <c r="R258" i="1" s="1"/>
  <c r="S258" i="1" s="1"/>
  <c r="Q257" i="1"/>
  <c r="R257" i="1" s="1"/>
  <c r="S257" i="1" s="1"/>
  <c r="Q256" i="1"/>
  <c r="R256" i="1" s="1"/>
  <c r="S256" i="1" s="1"/>
  <c r="Q255" i="1"/>
  <c r="R255" i="1" s="1"/>
  <c r="S255" i="1" s="1"/>
  <c r="Q254" i="1"/>
  <c r="R254" i="1" s="1"/>
  <c r="S254" i="1" s="1"/>
  <c r="Q253" i="1"/>
  <c r="R253" i="1" s="1"/>
  <c r="S253" i="1" s="1"/>
  <c r="Q252" i="1"/>
  <c r="R252" i="1" s="1"/>
  <c r="S252" i="1" s="1"/>
  <c r="Q251" i="1"/>
  <c r="R251" i="1" s="1"/>
  <c r="S251" i="1" s="1"/>
  <c r="Q250" i="1"/>
  <c r="R250" i="1" s="1"/>
  <c r="S250" i="1" s="1"/>
  <c r="Q249" i="1"/>
  <c r="R249" i="1" s="1"/>
  <c r="S249" i="1" s="1"/>
  <c r="Q248" i="1"/>
  <c r="R248" i="1" s="1"/>
  <c r="S248" i="1" s="1"/>
  <c r="Q247" i="1"/>
  <c r="R247" i="1" s="1"/>
  <c r="S247" i="1" s="1"/>
  <c r="Q246" i="1"/>
  <c r="R246" i="1" s="1"/>
  <c r="S246" i="1" s="1"/>
  <c r="Q245" i="1"/>
  <c r="R245" i="1" s="1"/>
  <c r="S245" i="1" s="1"/>
  <c r="Q244" i="1"/>
  <c r="R244" i="1" s="1"/>
  <c r="S244" i="1" s="1"/>
  <c r="Q243" i="1"/>
  <c r="R243" i="1" s="1"/>
  <c r="S243" i="1" s="1"/>
  <c r="Q242" i="1"/>
  <c r="R242" i="1" s="1"/>
  <c r="S242" i="1" s="1"/>
  <c r="Q241" i="1"/>
  <c r="R241" i="1" s="1"/>
  <c r="S241" i="1" s="1"/>
  <c r="Q240" i="1"/>
  <c r="R240" i="1" s="1"/>
  <c r="S240" i="1" s="1"/>
  <c r="Q239" i="1"/>
  <c r="R239" i="1" s="1"/>
  <c r="S239" i="1" s="1"/>
  <c r="Q238" i="1"/>
  <c r="R238" i="1" s="1"/>
  <c r="S238" i="1" s="1"/>
  <c r="Q237" i="1"/>
  <c r="R237" i="1" s="1"/>
  <c r="S237" i="1" s="1"/>
  <c r="Q236" i="1"/>
  <c r="R236" i="1" s="1"/>
  <c r="S236" i="1" s="1"/>
  <c r="Q235" i="1"/>
  <c r="R235" i="1" s="1"/>
  <c r="S235" i="1" s="1"/>
  <c r="Q234" i="1"/>
  <c r="R234" i="1" s="1"/>
  <c r="S234" i="1" s="1"/>
  <c r="Q233" i="1"/>
  <c r="R233" i="1" s="1"/>
  <c r="S233" i="1" s="1"/>
  <c r="Q232" i="1"/>
  <c r="R232" i="1" s="1"/>
  <c r="S232" i="1" s="1"/>
  <c r="Q231" i="1"/>
  <c r="R231" i="1" s="1"/>
  <c r="S231" i="1" s="1"/>
  <c r="Q230" i="1"/>
  <c r="R230" i="1" s="1"/>
  <c r="S230" i="1" s="1"/>
  <c r="Q229" i="1"/>
  <c r="R229" i="1" s="1"/>
  <c r="S229" i="1" s="1"/>
  <c r="Q228" i="1"/>
  <c r="R228" i="1" s="1"/>
  <c r="S228" i="1" s="1"/>
  <c r="Q227" i="1"/>
  <c r="R227" i="1" s="1"/>
  <c r="S227" i="1" s="1"/>
  <c r="Q226" i="1"/>
  <c r="R226" i="1" s="1"/>
  <c r="S226" i="1" s="1"/>
  <c r="Q225" i="1"/>
  <c r="R225" i="1" s="1"/>
  <c r="S225" i="1" s="1"/>
  <c r="Q224" i="1"/>
  <c r="R224" i="1" s="1"/>
  <c r="S224" i="1" s="1"/>
  <c r="Q223" i="1"/>
  <c r="R223" i="1" s="1"/>
  <c r="S223" i="1" s="1"/>
  <c r="Q222" i="1"/>
  <c r="R222" i="1" s="1"/>
  <c r="S222" i="1" s="1"/>
  <c r="Q221" i="1"/>
  <c r="R221" i="1" s="1"/>
  <c r="S221" i="1" s="1"/>
  <c r="Q220" i="1"/>
  <c r="R220" i="1" s="1"/>
  <c r="S220" i="1" s="1"/>
  <c r="Q219" i="1"/>
  <c r="R219" i="1" s="1"/>
  <c r="S219" i="1" s="1"/>
  <c r="Q218" i="1"/>
  <c r="R218" i="1" s="1"/>
  <c r="S218" i="1" s="1"/>
  <c r="Q217" i="1"/>
  <c r="R217" i="1" s="1"/>
  <c r="S217" i="1" s="1"/>
  <c r="Q216" i="1"/>
  <c r="R216" i="1" s="1"/>
  <c r="S216" i="1" s="1"/>
  <c r="Q215" i="1"/>
  <c r="R215" i="1" s="1"/>
  <c r="S215" i="1" s="1"/>
  <c r="Q214" i="1"/>
  <c r="R214" i="1" s="1"/>
  <c r="S214" i="1" s="1"/>
  <c r="Q213" i="1"/>
  <c r="R213" i="1" s="1"/>
  <c r="S213" i="1" s="1"/>
  <c r="Q212" i="1"/>
  <c r="R212" i="1" s="1"/>
  <c r="S212" i="1" s="1"/>
  <c r="Q211" i="1"/>
  <c r="R211" i="1" s="1"/>
  <c r="S211" i="1" s="1"/>
  <c r="Q210" i="1"/>
  <c r="R210" i="1" s="1"/>
  <c r="S210" i="1" s="1"/>
  <c r="Q209" i="1"/>
  <c r="R209" i="1" s="1"/>
  <c r="S209" i="1" s="1"/>
  <c r="Q208" i="1"/>
  <c r="R208" i="1" s="1"/>
  <c r="S208" i="1" s="1"/>
  <c r="Q207" i="1"/>
  <c r="R207" i="1" s="1"/>
  <c r="S207" i="1" s="1"/>
  <c r="Q206" i="1"/>
  <c r="R206" i="1" s="1"/>
  <c r="S206" i="1" s="1"/>
  <c r="Q205" i="1"/>
  <c r="R205" i="1" s="1"/>
  <c r="S205" i="1" s="1"/>
  <c r="Q204" i="1"/>
  <c r="R204" i="1" s="1"/>
  <c r="S204" i="1" s="1"/>
  <c r="Q203" i="1"/>
  <c r="R203" i="1" s="1"/>
  <c r="S203" i="1" s="1"/>
  <c r="Q202" i="1"/>
  <c r="R202" i="1" s="1"/>
  <c r="S202" i="1" s="1"/>
  <c r="Q201" i="1"/>
  <c r="R201" i="1" s="1"/>
  <c r="S201" i="1" s="1"/>
  <c r="Q200" i="1"/>
  <c r="R200" i="1" s="1"/>
  <c r="S200" i="1" s="1"/>
  <c r="Q199" i="1"/>
  <c r="R199" i="1" s="1"/>
  <c r="S199" i="1" s="1"/>
  <c r="Q198" i="1"/>
  <c r="R198" i="1" s="1"/>
  <c r="S198" i="1" s="1"/>
  <c r="Q197" i="1"/>
  <c r="R197" i="1" s="1"/>
  <c r="S197" i="1" s="1"/>
  <c r="Q196" i="1"/>
  <c r="R196" i="1" s="1"/>
  <c r="S196" i="1" s="1"/>
  <c r="Q195" i="1"/>
  <c r="R195" i="1" s="1"/>
  <c r="S195" i="1" s="1"/>
  <c r="Q194" i="1"/>
  <c r="R194" i="1" s="1"/>
  <c r="S194" i="1" s="1"/>
  <c r="Q193" i="1"/>
  <c r="R193" i="1" s="1"/>
  <c r="S193" i="1" s="1"/>
  <c r="Q192" i="1"/>
  <c r="R192" i="1" s="1"/>
  <c r="S192" i="1" s="1"/>
  <c r="Q191" i="1"/>
  <c r="R191" i="1" s="1"/>
  <c r="S191" i="1" s="1"/>
  <c r="Q190" i="1"/>
  <c r="R190" i="1" s="1"/>
  <c r="S190" i="1" s="1"/>
  <c r="Q189" i="1"/>
  <c r="R189" i="1" s="1"/>
  <c r="S189" i="1" s="1"/>
  <c r="Q188" i="1"/>
  <c r="R188" i="1" s="1"/>
  <c r="S188" i="1" s="1"/>
  <c r="Q187" i="1"/>
  <c r="R187" i="1" s="1"/>
  <c r="S187" i="1" s="1"/>
  <c r="Q186" i="1"/>
  <c r="R186" i="1" s="1"/>
  <c r="S186" i="1" s="1"/>
  <c r="Q185" i="1"/>
  <c r="R185" i="1" s="1"/>
  <c r="S185" i="1" s="1"/>
  <c r="Q184" i="1"/>
  <c r="R184" i="1" s="1"/>
  <c r="S184" i="1" s="1"/>
  <c r="Q183" i="1"/>
  <c r="R183" i="1" s="1"/>
  <c r="S183" i="1" s="1"/>
  <c r="Q182" i="1"/>
  <c r="R182" i="1" s="1"/>
  <c r="S182" i="1" s="1"/>
  <c r="Q181" i="1"/>
  <c r="R181" i="1" s="1"/>
  <c r="S181" i="1" s="1"/>
  <c r="Q180" i="1"/>
  <c r="R180" i="1" s="1"/>
  <c r="S180" i="1" s="1"/>
  <c r="Q179" i="1"/>
  <c r="R179" i="1" s="1"/>
  <c r="S179" i="1" s="1"/>
  <c r="Q178" i="1"/>
  <c r="R178" i="1" s="1"/>
  <c r="S178" i="1" s="1"/>
  <c r="Q177" i="1"/>
  <c r="Q176" i="1"/>
  <c r="Q175" i="1"/>
  <c r="R175" i="1" s="1"/>
  <c r="S175" i="1" s="1"/>
  <c r="Q174" i="1"/>
  <c r="R174" i="1" s="1"/>
  <c r="S174" i="1" s="1"/>
  <c r="Q173" i="1"/>
  <c r="Q172" i="1"/>
  <c r="Q171" i="1"/>
  <c r="R171" i="1" s="1"/>
  <c r="S171" i="1" s="1"/>
  <c r="Q170" i="1"/>
  <c r="R170" i="1" s="1"/>
  <c r="S170" i="1" s="1"/>
  <c r="Q169" i="1"/>
  <c r="R169" i="1" s="1"/>
  <c r="S169" i="1" s="1"/>
  <c r="Q168" i="1"/>
  <c r="R168" i="1" s="1"/>
  <c r="S168" i="1" s="1"/>
  <c r="Q167" i="1"/>
  <c r="R167" i="1" s="1"/>
  <c r="S167" i="1" s="1"/>
  <c r="Q166" i="1"/>
  <c r="R166" i="1" s="1"/>
  <c r="S166" i="1" s="1"/>
  <c r="Q165" i="1"/>
  <c r="R165" i="1" s="1"/>
  <c r="S165" i="1" s="1"/>
  <c r="Q164" i="1"/>
  <c r="R164" i="1" s="1"/>
  <c r="S164" i="1" s="1"/>
  <c r="Q163" i="1"/>
  <c r="Q162" i="1"/>
  <c r="R162" i="1" s="1"/>
  <c r="S162" i="1" s="1"/>
  <c r="Q161" i="1"/>
  <c r="R161" i="1" s="1"/>
  <c r="S161" i="1" s="1"/>
  <c r="Q160" i="1"/>
  <c r="Q159" i="1"/>
  <c r="Q158" i="1"/>
  <c r="Q157" i="1"/>
  <c r="Q156" i="1"/>
  <c r="R156" i="1" s="1"/>
  <c r="S156" i="1" s="1"/>
  <c r="Q155" i="1"/>
  <c r="R155" i="1" s="1"/>
  <c r="S155" i="1" s="1"/>
  <c r="Q154" i="1"/>
  <c r="R154" i="1" s="1"/>
  <c r="S154" i="1" s="1"/>
  <c r="Q153" i="1"/>
  <c r="R153" i="1" s="1"/>
  <c r="S153" i="1" s="1"/>
  <c r="Q152" i="1"/>
  <c r="R152" i="1" s="1"/>
  <c r="S152" i="1" s="1"/>
  <c r="Q151" i="1"/>
  <c r="R151" i="1" s="1"/>
  <c r="S151" i="1" s="1"/>
  <c r="Q150" i="1"/>
  <c r="R150" i="1" s="1"/>
  <c r="S150" i="1" s="1"/>
  <c r="Q149" i="1"/>
  <c r="R149" i="1" s="1"/>
  <c r="S149" i="1" s="1"/>
  <c r="Q148" i="1"/>
  <c r="Q147" i="1"/>
  <c r="Q146" i="1"/>
  <c r="Q145" i="1"/>
  <c r="Q144" i="1"/>
  <c r="Q143" i="1"/>
  <c r="Q142" i="1"/>
  <c r="Q141" i="1"/>
  <c r="Q140" i="1"/>
  <c r="Q139" i="1"/>
  <c r="Q138" i="1"/>
  <c r="Q137" i="1"/>
  <c r="R137" i="1" s="1"/>
  <c r="S137" i="1" s="1"/>
  <c r="Q136" i="1"/>
  <c r="Q135" i="1"/>
  <c r="Q134" i="1"/>
  <c r="Q133" i="1"/>
  <c r="R133" i="1" s="1"/>
  <c r="Q132" i="1"/>
  <c r="R132" i="1" s="1"/>
  <c r="S132" i="1" s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R118" i="1" s="1"/>
  <c r="S118" i="1" s="1"/>
  <c r="Q117" i="1"/>
  <c r="R117" i="1" s="1"/>
  <c r="S117" i="1" s="1"/>
  <c r="Q116" i="1"/>
  <c r="R116" i="1" s="1"/>
  <c r="S116" i="1" s="1"/>
  <c r="Q115" i="1"/>
  <c r="R115" i="1" s="1"/>
  <c r="S115" i="1" s="1"/>
  <c r="Q114" i="1"/>
  <c r="R114" i="1" s="1"/>
  <c r="S114" i="1" s="1"/>
  <c r="Q113" i="1"/>
  <c r="R113" i="1" s="1"/>
  <c r="S113" i="1" s="1"/>
  <c r="Q112" i="1"/>
  <c r="R112" i="1" s="1"/>
  <c r="S112" i="1" s="1"/>
  <c r="Q111" i="1"/>
  <c r="R111" i="1" s="1"/>
  <c r="S111" i="1" s="1"/>
  <c r="Q110" i="1"/>
  <c r="R110" i="1" s="1"/>
  <c r="S110" i="1" s="1"/>
  <c r="Q109" i="1"/>
  <c r="R109" i="1" s="1"/>
  <c r="S109" i="1" s="1"/>
  <c r="Q108" i="1"/>
  <c r="R108" i="1" s="1"/>
  <c r="S108" i="1" s="1"/>
  <c r="Q107" i="1"/>
  <c r="R107" i="1" s="1"/>
  <c r="S107" i="1" s="1"/>
  <c r="Q106" i="1"/>
  <c r="R106" i="1" s="1"/>
  <c r="S106" i="1" s="1"/>
  <c r="Q105" i="1"/>
  <c r="R105" i="1" s="1"/>
  <c r="S105" i="1" s="1"/>
  <c r="Q104" i="1"/>
  <c r="R104" i="1" s="1"/>
  <c r="S104" i="1" s="1"/>
  <c r="Q103" i="1"/>
  <c r="R103" i="1" s="1"/>
  <c r="S103" i="1" s="1"/>
  <c r="Q102" i="1"/>
  <c r="R102" i="1" s="1"/>
  <c r="S102" i="1" s="1"/>
  <c r="Q101" i="1"/>
  <c r="R101" i="1" s="1"/>
  <c r="S101" i="1" s="1"/>
  <c r="Q100" i="1"/>
  <c r="R100" i="1" s="1"/>
  <c r="S100" i="1" s="1"/>
  <c r="Q99" i="1"/>
  <c r="R99" i="1" s="1"/>
  <c r="S99" i="1" s="1"/>
  <c r="Q98" i="1"/>
  <c r="R98" i="1" s="1"/>
  <c r="S98" i="1" s="1"/>
  <c r="Q97" i="1"/>
  <c r="R97" i="1" s="1"/>
  <c r="S97" i="1" s="1"/>
  <c r="Q96" i="1"/>
  <c r="R96" i="1" s="1"/>
  <c r="S96" i="1" s="1"/>
  <c r="Q95" i="1"/>
  <c r="R95" i="1" s="1"/>
  <c r="S95" i="1" s="1"/>
  <c r="Q94" i="1"/>
  <c r="R94" i="1" s="1"/>
  <c r="S94" i="1" s="1"/>
  <c r="Q93" i="1"/>
  <c r="R93" i="1" s="1"/>
  <c r="S93" i="1" s="1"/>
  <c r="Q92" i="1"/>
  <c r="R92" i="1" s="1"/>
  <c r="S92" i="1" s="1"/>
  <c r="Q91" i="1"/>
  <c r="R91" i="1" s="1"/>
  <c r="S91" i="1" s="1"/>
  <c r="Q90" i="1"/>
  <c r="R90" i="1" s="1"/>
  <c r="S90" i="1" s="1"/>
  <c r="Q89" i="1"/>
  <c r="R89" i="1" s="1"/>
  <c r="S89" i="1" s="1"/>
  <c r="Q88" i="1"/>
  <c r="R88" i="1" s="1"/>
  <c r="S88" i="1" s="1"/>
  <c r="Q87" i="1"/>
  <c r="R87" i="1" s="1"/>
  <c r="S87" i="1" s="1"/>
  <c r="Q86" i="1"/>
  <c r="R86" i="1" s="1"/>
  <c r="S86" i="1" s="1"/>
  <c r="Q85" i="1"/>
  <c r="R85" i="1" s="1"/>
  <c r="S85" i="1" s="1"/>
  <c r="Q84" i="1"/>
  <c r="R84" i="1" s="1"/>
  <c r="S84" i="1" s="1"/>
  <c r="Q83" i="1"/>
  <c r="R83" i="1" s="1"/>
  <c r="S83" i="1" s="1"/>
  <c r="Q82" i="1"/>
  <c r="R82" i="1" s="1"/>
  <c r="S82" i="1" s="1"/>
  <c r="Q81" i="1"/>
  <c r="R81" i="1" s="1"/>
  <c r="S81" i="1" s="1"/>
  <c r="Q80" i="1"/>
  <c r="R80" i="1" s="1"/>
  <c r="S80" i="1" s="1"/>
  <c r="Q79" i="1"/>
  <c r="R79" i="1" s="1"/>
  <c r="S79" i="1" s="1"/>
  <c r="Q78" i="1"/>
  <c r="R78" i="1" s="1"/>
  <c r="S78" i="1" s="1"/>
  <c r="Q77" i="1"/>
  <c r="R77" i="1" s="1"/>
  <c r="S77" i="1" s="1"/>
  <c r="Q76" i="1"/>
  <c r="R76" i="1" s="1"/>
  <c r="S76" i="1" s="1"/>
  <c r="Q75" i="1"/>
  <c r="R75" i="1" s="1"/>
  <c r="S75" i="1" s="1"/>
  <c r="Q74" i="1"/>
  <c r="R74" i="1" s="1"/>
  <c r="S74" i="1" s="1"/>
  <c r="Q73" i="1"/>
  <c r="R73" i="1" s="1"/>
  <c r="S73" i="1" s="1"/>
  <c r="Q72" i="1"/>
  <c r="R72" i="1" s="1"/>
  <c r="S72" i="1" s="1"/>
  <c r="Q71" i="1"/>
  <c r="R71" i="1" s="1"/>
  <c r="S71" i="1" s="1"/>
  <c r="Q70" i="1"/>
  <c r="R70" i="1" s="1"/>
  <c r="S70" i="1" s="1"/>
  <c r="Q69" i="1"/>
  <c r="R69" i="1" s="1"/>
  <c r="S69" i="1" s="1"/>
  <c r="Q68" i="1"/>
  <c r="R68" i="1" s="1"/>
  <c r="S68" i="1" s="1"/>
  <c r="Q67" i="1"/>
  <c r="R67" i="1" s="1"/>
  <c r="S67" i="1" s="1"/>
  <c r="Q66" i="1"/>
  <c r="R66" i="1" s="1"/>
  <c r="S66" i="1" s="1"/>
  <c r="Q65" i="1"/>
  <c r="R65" i="1" s="1"/>
  <c r="S65" i="1" s="1"/>
  <c r="Q64" i="1"/>
  <c r="R64" i="1" s="1"/>
  <c r="S64" i="1" s="1"/>
  <c r="Q63" i="1"/>
  <c r="R63" i="1" s="1"/>
  <c r="S63" i="1" s="1"/>
  <c r="Q62" i="1"/>
  <c r="R62" i="1" s="1"/>
  <c r="S62" i="1" s="1"/>
  <c r="Q61" i="1"/>
  <c r="R61" i="1" s="1"/>
  <c r="S61" i="1" s="1"/>
  <c r="Q60" i="1"/>
  <c r="R60" i="1" s="1"/>
  <c r="S60" i="1" s="1"/>
  <c r="Q59" i="1"/>
  <c r="R59" i="1" s="1"/>
  <c r="S59" i="1" s="1"/>
  <c r="Q58" i="1"/>
  <c r="R58" i="1" s="1"/>
  <c r="S58" i="1" s="1"/>
  <c r="Q57" i="1"/>
  <c r="R57" i="1" s="1"/>
  <c r="S57" i="1" s="1"/>
  <c r="Q56" i="1"/>
  <c r="R56" i="1" s="1"/>
  <c r="S56" i="1" s="1"/>
  <c r="Q55" i="1"/>
  <c r="R55" i="1" s="1"/>
  <c r="S55" i="1" s="1"/>
  <c r="Q54" i="1"/>
  <c r="R54" i="1" s="1"/>
  <c r="S54" i="1" s="1"/>
  <c r="Q53" i="1"/>
  <c r="R53" i="1" s="1"/>
  <c r="S53" i="1" s="1"/>
  <c r="Q52" i="1"/>
  <c r="R52" i="1" s="1"/>
  <c r="S52" i="1" s="1"/>
  <c r="Q51" i="1"/>
  <c r="R51" i="1" s="1"/>
  <c r="S51" i="1" s="1"/>
  <c r="Q50" i="1"/>
  <c r="R50" i="1" s="1"/>
  <c r="S50" i="1" s="1"/>
  <c r="Q49" i="1"/>
  <c r="R49" i="1" s="1"/>
  <c r="S49" i="1" s="1"/>
  <c r="Q48" i="1"/>
  <c r="R48" i="1" s="1"/>
  <c r="S48" i="1" s="1"/>
  <c r="Q47" i="1"/>
  <c r="R47" i="1" s="1"/>
  <c r="S47" i="1" s="1"/>
  <c r="Q46" i="1"/>
  <c r="R46" i="1" s="1"/>
  <c r="S46" i="1" s="1"/>
  <c r="Q45" i="1"/>
  <c r="R45" i="1" s="1"/>
  <c r="S45" i="1" s="1"/>
  <c r="Q44" i="1"/>
  <c r="R44" i="1" s="1"/>
  <c r="S44" i="1" s="1"/>
  <c r="Q43" i="1"/>
  <c r="R43" i="1" s="1"/>
  <c r="S43" i="1" s="1"/>
  <c r="Q42" i="1"/>
  <c r="R42" i="1" s="1"/>
  <c r="S42" i="1" s="1"/>
  <c r="Q41" i="1"/>
  <c r="R41" i="1" s="1"/>
  <c r="S41" i="1" s="1"/>
  <c r="Q40" i="1"/>
  <c r="R40" i="1" s="1"/>
  <c r="S40" i="1" s="1"/>
  <c r="Q39" i="1"/>
  <c r="R39" i="1" s="1"/>
  <c r="S39" i="1" s="1"/>
  <c r="Q38" i="1"/>
  <c r="R38" i="1" s="1"/>
  <c r="S38" i="1" s="1"/>
  <c r="Q37" i="1"/>
  <c r="R37" i="1" s="1"/>
  <c r="S37" i="1" s="1"/>
  <c r="Q36" i="1"/>
  <c r="R36" i="1" s="1"/>
  <c r="S36" i="1" s="1"/>
  <c r="Q35" i="1"/>
  <c r="R35" i="1" s="1"/>
  <c r="S35" i="1" s="1"/>
  <c r="Q34" i="1"/>
  <c r="R34" i="1" s="1"/>
  <c r="S34" i="1" s="1"/>
  <c r="Q33" i="1"/>
  <c r="R33" i="1" s="1"/>
  <c r="S33" i="1" s="1"/>
  <c r="Q32" i="1"/>
  <c r="R32" i="1" s="1"/>
  <c r="S32" i="1" s="1"/>
  <c r="Q31" i="1"/>
  <c r="R31" i="1" s="1"/>
  <c r="S31" i="1" s="1"/>
  <c r="Q30" i="1"/>
  <c r="R30" i="1" s="1"/>
  <c r="S30" i="1" s="1"/>
  <c r="Q29" i="1"/>
  <c r="R29" i="1" s="1"/>
  <c r="S29" i="1" s="1"/>
  <c r="Q28" i="1"/>
  <c r="Q27" i="1"/>
  <c r="R27" i="1" s="1"/>
  <c r="S27" i="1" s="1"/>
  <c r="Q26" i="1"/>
  <c r="R26" i="1" s="1"/>
  <c r="S26" i="1" s="1"/>
  <c r="Q25" i="1"/>
  <c r="Q18" i="1"/>
  <c r="R18" i="1" s="1"/>
  <c r="S18" i="1" s="1"/>
  <c r="Q17" i="1"/>
  <c r="R17" i="1" s="1"/>
  <c r="S17" i="1" s="1"/>
  <c r="Q16" i="1"/>
  <c r="R16" i="1" s="1"/>
  <c r="S16" i="1" s="1"/>
  <c r="Q15" i="1"/>
  <c r="R15" i="1" s="1"/>
  <c r="S15" i="1" s="1"/>
  <c r="Q14" i="1"/>
  <c r="R14" i="1" s="1"/>
  <c r="S14" i="1" s="1"/>
  <c r="Q13" i="1"/>
  <c r="R13" i="1" s="1"/>
  <c r="S13" i="1" s="1"/>
  <c r="Q12" i="1"/>
  <c r="R12" i="1" s="1"/>
  <c r="S12" i="1" s="1"/>
  <c r="Q11" i="1"/>
  <c r="R11" i="1" s="1"/>
  <c r="S11" i="1" s="1"/>
  <c r="Q10" i="1"/>
  <c r="R10" i="1" s="1"/>
  <c r="S10" i="1" s="1"/>
  <c r="Q9" i="1"/>
  <c r="R9" i="1" s="1"/>
  <c r="S9" i="1" s="1"/>
  <c r="Q8" i="1"/>
  <c r="R8" i="1" s="1"/>
  <c r="S8" i="1" s="1"/>
  <c r="Q7" i="1"/>
  <c r="R7" i="1" s="1"/>
  <c r="S7" i="1" s="1"/>
  <c r="Q6" i="1"/>
  <c r="J20" i="1"/>
  <c r="J21" i="1"/>
  <c r="J22" i="1"/>
  <c r="J23" i="1"/>
  <c r="J24" i="1"/>
  <c r="J19" i="1"/>
  <c r="R658" i="1"/>
  <c r="S658" i="1" s="1"/>
  <c r="R657" i="1"/>
  <c r="S657" i="1" s="1"/>
  <c r="R656" i="1"/>
  <c r="S656" i="1" s="1"/>
  <c r="R650" i="1"/>
  <c r="S650" i="1" s="1"/>
  <c r="R649" i="1"/>
  <c r="S649" i="1" s="1"/>
  <c r="R648" i="1"/>
  <c r="S648" i="1" s="1"/>
  <c r="R647" i="1"/>
  <c r="S647" i="1" s="1"/>
  <c r="R643" i="1"/>
  <c r="S643" i="1" s="1"/>
  <c r="R642" i="1"/>
  <c r="S642" i="1" s="1"/>
  <c r="R641" i="1"/>
  <c r="S641" i="1" s="1"/>
  <c r="R640" i="1"/>
  <c r="S640" i="1" s="1"/>
  <c r="R635" i="1"/>
  <c r="S635" i="1" s="1"/>
  <c r="R634" i="1"/>
  <c r="S634" i="1" s="1"/>
  <c r="R633" i="1"/>
  <c r="S633" i="1" s="1"/>
  <c r="R632" i="1"/>
  <c r="S632" i="1" s="1"/>
  <c r="R630" i="1"/>
  <c r="S630" i="1" s="1"/>
  <c r="R627" i="1"/>
  <c r="S627" i="1" s="1"/>
  <c r="R626" i="1"/>
  <c r="S626" i="1" s="1"/>
  <c r="R625" i="1"/>
  <c r="S625" i="1" s="1"/>
  <c r="R624" i="1"/>
  <c r="S624" i="1" s="1"/>
  <c r="R623" i="1"/>
  <c r="S623" i="1" s="1"/>
  <c r="R622" i="1"/>
  <c r="S622" i="1" s="1"/>
  <c r="R617" i="1"/>
  <c r="S617" i="1" s="1"/>
  <c r="R616" i="1"/>
  <c r="S616" i="1" s="1"/>
  <c r="R614" i="1"/>
  <c r="S614" i="1" s="1"/>
  <c r="R609" i="1"/>
  <c r="S609" i="1" s="1"/>
  <c r="R608" i="1"/>
  <c r="S608" i="1" s="1"/>
  <c r="R607" i="1"/>
  <c r="S607" i="1" s="1"/>
  <c r="R606" i="1"/>
  <c r="S606" i="1" s="1"/>
  <c r="R601" i="1"/>
  <c r="S601" i="1" s="1"/>
  <c r="R600" i="1"/>
  <c r="S600" i="1" s="1"/>
  <c r="R598" i="1"/>
  <c r="S598" i="1" s="1"/>
  <c r="R595" i="1"/>
  <c r="S595" i="1" s="1"/>
  <c r="R593" i="1"/>
  <c r="S593" i="1" s="1"/>
  <c r="R592" i="1"/>
  <c r="S592" i="1" s="1"/>
  <c r="R591" i="1"/>
  <c r="S591" i="1" s="1"/>
  <c r="R587" i="1"/>
  <c r="S587" i="1" s="1"/>
  <c r="R585" i="1"/>
  <c r="S585" i="1" s="1"/>
  <c r="R584" i="1"/>
  <c r="S584" i="1" s="1"/>
  <c r="R579" i="1"/>
  <c r="S579" i="1" s="1"/>
  <c r="R577" i="1"/>
  <c r="S577" i="1" s="1"/>
  <c r="R576" i="1"/>
  <c r="S576" i="1" s="1"/>
  <c r="R575" i="1"/>
  <c r="S575" i="1" s="1"/>
  <c r="R570" i="1"/>
  <c r="S570" i="1" s="1"/>
  <c r="R569" i="1"/>
  <c r="S569" i="1" s="1"/>
  <c r="R568" i="1"/>
  <c r="S568" i="1" s="1"/>
  <c r="R561" i="1"/>
  <c r="S561" i="1" s="1"/>
  <c r="R560" i="1"/>
  <c r="S560" i="1" s="1"/>
  <c r="R559" i="1"/>
  <c r="S559" i="1" s="1"/>
  <c r="R558" i="1"/>
  <c r="S558" i="1" s="1"/>
  <c r="R555" i="1"/>
  <c r="S555" i="1" s="1"/>
  <c r="R554" i="1"/>
  <c r="S554" i="1" s="1"/>
  <c r="R553" i="1"/>
  <c r="S553" i="1" s="1"/>
  <c r="R552" i="1"/>
  <c r="S552" i="1" s="1"/>
  <c r="R551" i="1"/>
  <c r="S551" i="1" s="1"/>
  <c r="R550" i="1"/>
  <c r="S550" i="1" s="1"/>
  <c r="R547" i="1"/>
  <c r="S547" i="1" s="1"/>
  <c r="R546" i="1"/>
  <c r="S546" i="1" s="1"/>
  <c r="R545" i="1"/>
  <c r="S545" i="1" s="1"/>
  <c r="R544" i="1"/>
  <c r="S544" i="1" s="1"/>
  <c r="R313" i="1" l="1"/>
  <c r="S313" i="1" s="1"/>
  <c r="R131" i="1"/>
  <c r="S131" i="1" s="1"/>
  <c r="R28" i="1"/>
  <c r="S28" i="1" s="1"/>
  <c r="R25" i="1"/>
  <c r="S25" i="1" s="1"/>
  <c r="J12" i="1"/>
  <c r="J11" i="1"/>
  <c r="R6" i="1"/>
  <c r="S6" i="1" s="1"/>
  <c r="J133" i="1" l="1"/>
  <c r="J132" i="1"/>
  <c r="J34" i="1"/>
  <c r="J131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3" i="1"/>
  <c r="J32" i="1"/>
  <c r="J31" i="1"/>
  <c r="J30" i="1"/>
  <c r="J29" i="1"/>
  <c r="J28" i="1"/>
  <c r="J27" i="1"/>
  <c r="J26" i="1"/>
  <c r="J25" i="1"/>
  <c r="J18" i="1"/>
  <c r="J17" i="1"/>
  <c r="J16" i="1"/>
  <c r="J15" i="1"/>
  <c r="J14" i="1"/>
  <c r="J13" i="1"/>
  <c r="J10" i="1"/>
  <c r="J9" i="1"/>
  <c r="J8" i="1"/>
  <c r="J7" i="1"/>
  <c r="J6" i="1"/>
  <c r="J659" i="1" l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40" i="1"/>
  <c r="J447" i="1"/>
  <c r="J444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6" i="1"/>
  <c r="J445" i="1"/>
  <c r="J443" i="1"/>
  <c r="J442" i="1"/>
  <c r="J441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5" i="1"/>
  <c r="J174" i="1"/>
  <c r="J171" i="1"/>
  <c r="J170" i="1"/>
  <c r="J169" i="1"/>
  <c r="J168" i="1"/>
  <c r="J167" i="1"/>
  <c r="J166" i="1"/>
  <c r="J165" i="1"/>
  <c r="J164" i="1"/>
  <c r="J162" i="1"/>
  <c r="J161" i="1"/>
  <c r="J156" i="1"/>
  <c r="J155" i="1"/>
  <c r="J154" i="1"/>
  <c r="J153" i="1"/>
  <c r="J152" i="1"/>
  <c r="J151" i="1"/>
  <c r="J150" i="1"/>
  <c r="J149" i="1"/>
  <c r="J137" i="1"/>
  <c r="R177" i="1" l="1"/>
  <c r="S177" i="1" s="1"/>
  <c r="J177" i="1"/>
  <c r="R147" i="1"/>
  <c r="S147" i="1" s="1"/>
  <c r="J147" i="1"/>
  <c r="R146" i="1"/>
  <c r="S146" i="1" s="1"/>
  <c r="J146" i="1"/>
  <c r="R139" i="1"/>
  <c r="S139" i="1" s="1"/>
  <c r="J139" i="1"/>
  <c r="R159" i="1"/>
  <c r="S159" i="1" s="1"/>
  <c r="J159" i="1"/>
  <c r="R173" i="1"/>
  <c r="S173" i="1" s="1"/>
  <c r="J173" i="1"/>
  <c r="R143" i="1"/>
  <c r="S143" i="1" s="1"/>
  <c r="J143" i="1"/>
  <c r="R135" i="1"/>
  <c r="S135" i="1" s="1"/>
  <c r="J135" i="1"/>
  <c r="R160" i="1" l="1"/>
  <c r="S160" i="1" s="1"/>
  <c r="J160" i="1"/>
  <c r="R163" i="1"/>
  <c r="S163" i="1" s="1"/>
  <c r="J163" i="1"/>
  <c r="R142" i="1"/>
  <c r="S142" i="1" s="1"/>
  <c r="J142" i="1"/>
  <c r="R136" i="1"/>
  <c r="S136" i="1" s="1"/>
  <c r="J136" i="1"/>
  <c r="R138" i="1"/>
  <c r="S138" i="1" s="1"/>
  <c r="J138" i="1"/>
  <c r="R148" i="1"/>
  <c r="S148" i="1" s="1"/>
  <c r="J148" i="1"/>
  <c r="R140" i="1"/>
  <c r="S140" i="1" s="1"/>
  <c r="J140" i="1"/>
  <c r="R145" i="1"/>
  <c r="S145" i="1" s="1"/>
  <c r="J145" i="1"/>
  <c r="R134" i="1"/>
  <c r="S134" i="1" s="1"/>
  <c r="J134" i="1"/>
  <c r="R176" i="1"/>
  <c r="S176" i="1" s="1"/>
  <c r="J176" i="1"/>
  <c r="R144" i="1"/>
  <c r="S144" i="1" s="1"/>
  <c r="J144" i="1"/>
  <c r="R157" i="1"/>
  <c r="S157" i="1" s="1"/>
  <c r="J157" i="1"/>
  <c r="R172" i="1"/>
  <c r="S172" i="1" s="1"/>
  <c r="J172" i="1"/>
  <c r="R141" i="1"/>
  <c r="S141" i="1" s="1"/>
  <c r="J141" i="1"/>
  <c r="R158" i="1"/>
  <c r="S158" i="1" s="1"/>
  <c r="J158" i="1"/>
  <c r="R125" i="1" l="1"/>
  <c r="S125" i="1" s="1"/>
  <c r="J125" i="1"/>
  <c r="R126" i="1"/>
  <c r="S126" i="1" s="1"/>
  <c r="J126" i="1"/>
  <c r="R127" i="1"/>
  <c r="S127" i="1" s="1"/>
  <c r="J127" i="1"/>
  <c r="R119" i="1"/>
  <c r="S119" i="1" s="1"/>
  <c r="J119" i="1"/>
  <c r="R120" i="1"/>
  <c r="S120" i="1" s="1"/>
  <c r="J120" i="1"/>
  <c r="R128" i="1"/>
  <c r="S128" i="1" s="1"/>
  <c r="J128" i="1"/>
  <c r="R121" i="1"/>
  <c r="S121" i="1" s="1"/>
  <c r="J121" i="1"/>
  <c r="R129" i="1"/>
  <c r="S129" i="1" s="1"/>
  <c r="J129" i="1"/>
  <c r="R130" i="1"/>
  <c r="S130" i="1" s="1"/>
  <c r="J130" i="1"/>
  <c r="R123" i="1"/>
  <c r="S123" i="1" s="1"/>
  <c r="J123" i="1"/>
  <c r="R122" i="1"/>
  <c r="S122" i="1" s="1"/>
  <c r="J122" i="1"/>
  <c r="R124" i="1"/>
  <c r="S124" i="1" s="1"/>
  <c r="J124" i="1"/>
</calcChain>
</file>

<file path=xl/sharedStrings.xml><?xml version="1.0" encoding="utf-8"?>
<sst xmlns="http://schemas.openxmlformats.org/spreadsheetml/2006/main" count="4750" uniqueCount="1035">
  <si>
    <t>OFERTA DLA DOMU</t>
  </si>
  <si>
    <t>LP</t>
  </si>
  <si>
    <t>DZIAŁ</t>
  </si>
  <si>
    <t>KOD</t>
  </si>
  <si>
    <t>KOD CN</t>
  </si>
  <si>
    <t>EAN</t>
  </si>
  <si>
    <t>OPIS PRODUKTU</t>
  </si>
  <si>
    <t>JEDN.</t>
  </si>
  <si>
    <t xml:space="preserve"> CENA NETTO</t>
  </si>
  <si>
    <t>VAT</t>
  </si>
  <si>
    <t>CENA BRUTTO</t>
  </si>
  <si>
    <t>GRUPA RABATOWA</t>
  </si>
  <si>
    <t>Towar na zamówienie</t>
  </si>
  <si>
    <t>UWAGI</t>
  </si>
  <si>
    <t>KOMENTARZ</t>
  </si>
  <si>
    <t>PKWiU</t>
  </si>
  <si>
    <t>01. Pompy ciepła</t>
  </si>
  <si>
    <t>szt.</t>
  </si>
  <si>
    <t>A</t>
  </si>
  <si>
    <t>N.D.</t>
  </si>
  <si>
    <t>3.030606</t>
  </si>
  <si>
    <t>8415 81 00</t>
  </si>
  <si>
    <t>3.030607</t>
  </si>
  <si>
    <t>MAGIS PRO 6 V2</t>
  </si>
  <si>
    <t>3.030608</t>
  </si>
  <si>
    <t>MAGIS PRO 9 V2</t>
  </si>
  <si>
    <t>3.030609</t>
  </si>
  <si>
    <t>MAGIS COMBO 4 V2</t>
  </si>
  <si>
    <t>TAK</t>
  </si>
  <si>
    <t>3.030611</t>
  </si>
  <si>
    <t>MAGIS COMBO 6 V2</t>
  </si>
  <si>
    <t>3.030613</t>
  </si>
  <si>
    <t>MAGIS COMBO 9 V2</t>
  </si>
  <si>
    <t>3.030615</t>
  </si>
  <si>
    <t>MAGIS COMBO 4 PLUS V2</t>
  </si>
  <si>
    <t>3.030617</t>
  </si>
  <si>
    <t>MAGIS COMBO 6 PLUS V2</t>
  </si>
  <si>
    <t>3.030619</t>
  </si>
  <si>
    <t>MAGIS COMBO 9 PLUS V2</t>
  </si>
  <si>
    <t>3.030663</t>
  </si>
  <si>
    <t>MAGIS PRO 12 V2</t>
  </si>
  <si>
    <t>3.030664</t>
  </si>
  <si>
    <t>MAGIS PRO 14 V2</t>
  </si>
  <si>
    <t>3.030665</t>
  </si>
  <si>
    <t>MAGIS PRO 16 V2</t>
  </si>
  <si>
    <t>3.030666</t>
  </si>
  <si>
    <t>3.030667</t>
  </si>
  <si>
    <t>MAGIS PRO 14 V2 T</t>
  </si>
  <si>
    <t>3.030668</t>
  </si>
  <si>
    <t>MAGIS PRO 16 V2 T</t>
  </si>
  <si>
    <t>3.030863</t>
  </si>
  <si>
    <t>9032 10 20</t>
  </si>
  <si>
    <t>Panel sterowania do MAGIS V2</t>
  </si>
  <si>
    <t>3.030992</t>
  </si>
  <si>
    <t>8415 90 00</t>
  </si>
  <si>
    <t>Czujnik temperatury i wilgotności do MAGIS V2</t>
  </si>
  <si>
    <t>3.015350</t>
  </si>
  <si>
    <t>8403 90 90</t>
  </si>
  <si>
    <t>Płytka przekaźnikowa</t>
  </si>
  <si>
    <t>3.030991</t>
  </si>
  <si>
    <t>8516 80 80</t>
  </si>
  <si>
    <t>Dodatkowa grzałka elektryczna 3 kW do jednostki wewnętrznej</t>
  </si>
  <si>
    <t>3.021522</t>
  </si>
  <si>
    <t>9032 89 00</t>
  </si>
  <si>
    <t>Zintegrow. sterownik centralny</t>
  </si>
  <si>
    <t>3.021524</t>
  </si>
  <si>
    <t xml:space="preserve">8533 21 00 </t>
  </si>
  <si>
    <t xml:space="preserve">Sonda temperatury/wilgotnosci </t>
  </si>
  <si>
    <t>3.021547</t>
  </si>
  <si>
    <t xml:space="preserve">Sterownik strefowy            </t>
  </si>
  <si>
    <t>8533 21 00</t>
  </si>
  <si>
    <t>3.026301</t>
  </si>
  <si>
    <t>8415 90 90</t>
  </si>
  <si>
    <t>Rozdzielacz 2-strefowy do MAGIS PRO</t>
  </si>
  <si>
    <t>3.021527</t>
  </si>
  <si>
    <t>Hydrauliczny rozdzielacz stefowy</t>
  </si>
  <si>
    <t>3.021528</t>
  </si>
  <si>
    <t>Hydrauliczny rozdzielacz stefowy - moduł 2 x niska temperatura</t>
  </si>
  <si>
    <t>3.031695</t>
  </si>
  <si>
    <t>Hydrauliczny rozdzielacz stefowy do współpracy z Magis Pro 12-14-16 V2 - Moduł wysoka / niska temperatura</t>
  </si>
  <si>
    <t>3.027385</t>
  </si>
  <si>
    <t>8516 80 20</t>
  </si>
  <si>
    <t>Zestaw ochrony antyzamrożeniowej - do jednostki zewnętrznej</t>
  </si>
  <si>
    <t>3.026273</t>
  </si>
  <si>
    <t>Moduł Wi-Fi Dominus</t>
  </si>
  <si>
    <t>RB.29650650</t>
  </si>
  <si>
    <t>8481 80 00</t>
  </si>
  <si>
    <t>Filtr magnetyczny CleanWater z zaworami odcinającymi GW 1"</t>
  </si>
  <si>
    <t>B</t>
  </si>
  <si>
    <t>7326 90 98</t>
  </si>
  <si>
    <t>8419 19 00</t>
  </si>
  <si>
    <t xml:space="preserve">GRZAŁKA ELEKTRYCZNA TJ 6/4’’ – 2,5 kW (zasilanie 230 V) </t>
  </si>
  <si>
    <t xml:space="preserve">GRZAŁKA ELEKTRYCZNA TJ 6/4’’ – 3,3 kW (zasilanie 400 V) </t>
  </si>
  <si>
    <t>GRZAŁKA ELEKTRYCZNA TJ 6/4’’ – 6 kW (zasilanie 400 V)</t>
  </si>
  <si>
    <t>do OKC  400 - 1000 NTR/HP</t>
  </si>
  <si>
    <t>GRZAŁKA ELEKTRYCZNA TJ 6/4’’ – 9 kW (zasilanie 400 V)</t>
  </si>
  <si>
    <t>do OKC  400 - 1000 NTR/HP</t>
  </si>
  <si>
    <t>GRZAŁKA ELEKTRYCZNA REU 18-2,5 kW (zasilanie 230 V)</t>
  </si>
  <si>
    <t>do OKC 300 /400/500 NTR/HP</t>
  </si>
  <si>
    <t>GRZAŁKA ELEKTRYCZNA RDU 18-3 kW (zasilanie 400 V)</t>
  </si>
  <si>
    <t>GRZAŁKA ELEKTRYCZNA RDU 18 – 6 (zasilanie 400 V)</t>
  </si>
  <si>
    <t>GRZAŁKA ELEKTRYCZNA RDW 18 – 7,5 (zasilanie 400 V)</t>
  </si>
  <si>
    <t>7310 10 00</t>
  </si>
  <si>
    <t>7309 00 59</t>
  </si>
  <si>
    <t xml:space="preserve">GRZAŁKA ELEKTRYCZNA TJ 6/4’’ – 3,75 kW (zasilanie 400 V) </t>
  </si>
  <si>
    <t>do NAD 50 - 1000 V1</t>
  </si>
  <si>
    <t>GRZAŁKA ELEKTRYCZNA RDW 18-12 (zasilanie 400 V)</t>
  </si>
  <si>
    <t>do NAD 500/750/ 1000 V1 – wymagana redukcja 210/150</t>
  </si>
  <si>
    <t>GRZAŁKA ELEKTRYCZNA RDW 18-15 (zasilanie 400 V)</t>
  </si>
  <si>
    <t>do NAD 750/ 1000 V1 – wymagana redukcja 210/150</t>
  </si>
  <si>
    <t>Redukcja 210/150 do montażu grzałki we flanszy</t>
  </si>
  <si>
    <t>IS.0015</t>
  </si>
  <si>
    <t>8421 21 00</t>
  </si>
  <si>
    <t>Immersoft 15</t>
  </si>
  <si>
    <t>IS.0020</t>
  </si>
  <si>
    <t>Immersoft 20</t>
  </si>
  <si>
    <t>8415 83 00</t>
  </si>
  <si>
    <t>02. Zestawy z kotłem kondensacyjnym</t>
  </si>
  <si>
    <t>Zestaw Victrix Tera 24 Standard 100</t>
  </si>
  <si>
    <t>Zestaw Victrix Tera 24 Standard 125</t>
  </si>
  <si>
    <t>Zestaw Victrix Tera 24 Standard 160</t>
  </si>
  <si>
    <t>Zestaw Victrix Tera 24 Komfort 100</t>
  </si>
  <si>
    <t>Zestaw Victrix Tera 24 Komfort 125</t>
  </si>
  <si>
    <t>Zestaw Victrix Tera 24 Komfort 160</t>
  </si>
  <si>
    <t>Zestaw TERA 24 Komfort Plus 100</t>
  </si>
  <si>
    <t>Zestaw TERA 24 Komfort Plus 125</t>
  </si>
  <si>
    <t>Zestaw TERA 24 Komfort Plus 160</t>
  </si>
  <si>
    <t>Zestaw TERA 35 Standard 125</t>
  </si>
  <si>
    <t>Zestaw TERA 35 Standard 160</t>
  </si>
  <si>
    <t>Zestaw TERA 35 Komfort 125</t>
  </si>
  <si>
    <t>Zestaw TERA 35 Komfort 160</t>
  </si>
  <si>
    <t>Zestaw TERA 35 Komfort Plus 125</t>
  </si>
  <si>
    <t>Zestaw TERA 35 Komfort Plus 160</t>
  </si>
  <si>
    <t>3.025780/S100</t>
  </si>
  <si>
    <t>Zestaw Victrix EXA 24 Standard 100</t>
  </si>
  <si>
    <t>3.025780/S125</t>
  </si>
  <si>
    <t>Zestaw Victrix EXA 24 Standard 125</t>
  </si>
  <si>
    <t>3.025780/S160</t>
  </si>
  <si>
    <t>Zestaw Victrix EXA 24 Standard 160</t>
  </si>
  <si>
    <t>3.025780/K100</t>
  </si>
  <si>
    <t>Zestaw Victrix EXA 24 Komfort 100</t>
  </si>
  <si>
    <t>3.025780/K125</t>
  </si>
  <si>
    <t>Zestaw Victrix EXA 24 Komfort 125</t>
  </si>
  <si>
    <t>3.025780/K160</t>
  </si>
  <si>
    <t>Zestaw Victrix EXA 24 Komfort 160</t>
  </si>
  <si>
    <t>3.025780/KP100</t>
  </si>
  <si>
    <t>Zestaw Victrix EXA 24 Komfort Plus 100</t>
  </si>
  <si>
    <t>3.025780/KP125</t>
  </si>
  <si>
    <t>Zestaw Victrix EXA 24 Komfort Plus 125</t>
  </si>
  <si>
    <t>3.025780/KP160</t>
  </si>
  <si>
    <t>Zestaw Victrix EXA 24 Komfort Plus 160</t>
  </si>
  <si>
    <t>3.025638/S125</t>
  </si>
  <si>
    <t>Zestaw Victrix  TT 12 Standard 125</t>
  </si>
  <si>
    <t>3.025638/S160</t>
  </si>
  <si>
    <t>Zestaw Victrix  TT 12 Standard 160</t>
  </si>
  <si>
    <t>3.025638/K125</t>
  </si>
  <si>
    <t>Zestaw Victrix  TT 12 Komfort 125</t>
  </si>
  <si>
    <t>3.025638/K160</t>
  </si>
  <si>
    <t>Zestaw Victrix TT 12 Komfort 160</t>
  </si>
  <si>
    <t>3.025638/KP160</t>
  </si>
  <si>
    <t>Zestaw Victrix  TT 12 Komfort Plus 160</t>
  </si>
  <si>
    <t>3.025640/S100</t>
  </si>
  <si>
    <t>Zestaw Victrix TT 20 Standard 100</t>
  </si>
  <si>
    <t>3.025640/S125</t>
  </si>
  <si>
    <t>Zestaw Victrix TT 20 Standard 125</t>
  </si>
  <si>
    <t>3.025640/S160</t>
  </si>
  <si>
    <t>Zestaw Victrix TT 20 Standard 160</t>
  </si>
  <si>
    <t>3.025640/K100</t>
  </si>
  <si>
    <t>Zestaw Victrix TT 20 Komfort 100</t>
  </si>
  <si>
    <t>3.025640/K125</t>
  </si>
  <si>
    <t>Zestaw Victrix TT 20 Komfort 125</t>
  </si>
  <si>
    <t>3.025640/K160</t>
  </si>
  <si>
    <t>Zestaw Victrix  TT 20 Komfort 160</t>
  </si>
  <si>
    <t>3.025640/KP100</t>
  </si>
  <si>
    <t>Zestaw Victrix TT 20 Komfort Plus 100</t>
  </si>
  <si>
    <t>3.025640/KP125</t>
  </si>
  <si>
    <t>Zestaw Victrix TT 20 Komfort Plus 125</t>
  </si>
  <si>
    <t>3.025640/KP160</t>
  </si>
  <si>
    <t>Zestaw Victrix  TT 20 Komfort Plus 160</t>
  </si>
  <si>
    <t>Zestaw MAIOR TT 35 Standard 125</t>
  </si>
  <si>
    <t>Zestaw MAIOR TT 35 Standard 160</t>
  </si>
  <si>
    <t>Zestaw MAIOR TT 35 Komfort 125</t>
  </si>
  <si>
    <t>Zestaw MAIOR TT 35 Komfort 160</t>
  </si>
  <si>
    <t>Zestaw MAIOR TT 35 Komfort Plus 125</t>
  </si>
  <si>
    <t>Zestaw MAIOR TT 35 Komfort Plus 160</t>
  </si>
  <si>
    <t>Zestaw Victrix Tera 28 Optimum Komfort</t>
  </si>
  <si>
    <t>3.025778/OK</t>
  </si>
  <si>
    <t>Zestaw Victrix  EXA 28 Optimum Komfort</t>
  </si>
  <si>
    <t>3.025639/OK</t>
  </si>
  <si>
    <t>Zestaw Victrix  TT 24 Optimum Komfort</t>
  </si>
  <si>
    <t>03. Kotły gazowe o mocy do 35 Kw</t>
  </si>
  <si>
    <t>3.027370</t>
  </si>
  <si>
    <t>8403 10 90</t>
  </si>
  <si>
    <t>Victrix Tera 28 1</t>
  </si>
  <si>
    <t>3.027856</t>
  </si>
  <si>
    <t>Zestaw przezbrojeniowy na propan techniczny</t>
  </si>
  <si>
    <t>3.027371</t>
  </si>
  <si>
    <t>Victrix Tera 32 1</t>
  </si>
  <si>
    <t>3.027858</t>
  </si>
  <si>
    <t>3.027373</t>
  </si>
  <si>
    <t>Victrix Tera 24 Plus</t>
  </si>
  <si>
    <t>3.030804</t>
  </si>
  <si>
    <t>VICTRIX TERA 35 PLUS 1</t>
  </si>
  <si>
    <t>3.031167</t>
  </si>
  <si>
    <t>3.019264</t>
  </si>
  <si>
    <t>Grupa podłączeniowa (Victrix Tera 28/32,  Victrix EXA 28/32, Victrix TT 24)</t>
  </si>
  <si>
    <t>3.024907</t>
  </si>
  <si>
    <t>Grupa podłączeniowa (Victrix Tera 24/35 PLUS, Victrix EXA 24 X, Victrix TT 12/20 X)</t>
  </si>
  <si>
    <t>3.024609/CT</t>
  </si>
  <si>
    <t>Zestaw do podłączenia dowolnego zasobnika cwu do kotłów Victrix Tera / EXA / TT / Maior TT</t>
  </si>
  <si>
    <t>1.033683</t>
  </si>
  <si>
    <t>Sonda kontaktowa zasobnika</t>
  </si>
  <si>
    <t>3.021452</t>
  </si>
  <si>
    <t>Sonda wejścia c.w.u.</t>
  </si>
  <si>
    <t>3.026374</t>
  </si>
  <si>
    <t>8413 82 00</t>
  </si>
  <si>
    <t>Pompka do odprowadzania kondensatu</t>
  </si>
  <si>
    <t>FILTR MAGNETYCZNY MG1</t>
  </si>
  <si>
    <t>3.021395/S</t>
  </si>
  <si>
    <t>CAR V2 + Sonda</t>
  </si>
  <si>
    <t>3.021623/S</t>
  </si>
  <si>
    <t>CAR V2 bezprzewodowy + sonda</t>
  </si>
  <si>
    <t>3.014083</t>
  </si>
  <si>
    <t>Sonda zewnętrzna</t>
  </si>
  <si>
    <t>3.028444</t>
  </si>
  <si>
    <t>Moduł przekaźników</t>
  </si>
  <si>
    <t>3.028358</t>
  </si>
  <si>
    <t>VICTRIX OMNIA</t>
  </si>
  <si>
    <t>3.015229</t>
  </si>
  <si>
    <t>8015065711152</t>
  </si>
  <si>
    <t>Zestaw podłączeniowy do nowych instalacji</t>
  </si>
  <si>
    <t>3.029467</t>
  </si>
  <si>
    <t>8015065098925</t>
  </si>
  <si>
    <t>Zestaw podłączeniowy VA</t>
  </si>
  <si>
    <t>3.028209</t>
  </si>
  <si>
    <t xml:space="preserve">Zestaw podłączeniowy do wymiany za obecne kotły Immergas </t>
  </si>
  <si>
    <t>3.011667</t>
  </si>
  <si>
    <t>8015065708121</t>
  </si>
  <si>
    <t>Uniwersalny zestaw przyłączy elastycznych</t>
  </si>
  <si>
    <t>3.028656</t>
  </si>
  <si>
    <t>8015065099236</t>
  </si>
  <si>
    <t>Zestaw pokrywy dolnej</t>
  </si>
  <si>
    <t>3.019229</t>
  </si>
  <si>
    <t>9032 10 80</t>
  </si>
  <si>
    <t>8015065530012</t>
  </si>
  <si>
    <t>Termostat bezpieczeństwa odcinający zasilanie kotła</t>
  </si>
  <si>
    <t>3.025778</t>
  </si>
  <si>
    <t>Victrix EXA 28 1 ErP</t>
  </si>
  <si>
    <t>3.020009</t>
  </si>
  <si>
    <t>Zestaw przezbrojeniowy na gaz płynny exa 24/28</t>
  </si>
  <si>
    <t>3.025780</t>
  </si>
  <si>
    <t>Victrix EXA 24 X 1 ErP</t>
  </si>
  <si>
    <t>3.025639</t>
  </si>
  <si>
    <t>Victrix 24 TT 2 ErP</t>
  </si>
  <si>
    <t>3.025638</t>
  </si>
  <si>
    <t>Victrix 12 X TT 2 ErP</t>
  </si>
  <si>
    <t>3.025640</t>
  </si>
  <si>
    <t>Victrix 20 X TT 2 ErP</t>
  </si>
  <si>
    <t>3.024883</t>
  </si>
  <si>
    <t>Victrix Maior 35 TT 1 ErP</t>
  </si>
  <si>
    <t>3.024884</t>
  </si>
  <si>
    <t>Victrix Maior 35 X TT 1 ErP</t>
  </si>
  <si>
    <t>3.028381</t>
  </si>
  <si>
    <t>VICTRIX ZEUS 25</t>
  </si>
  <si>
    <t>3.012944</t>
  </si>
  <si>
    <t>Zestaw przyłączeniowy recyrkulacji c.w.u. (Victrix Zeus 25/26)</t>
  </si>
  <si>
    <t>3.015380</t>
  </si>
  <si>
    <t>Zestaw przyłączeniowy recyrkulacji c.w.u. (z pompą cyrkulacyjną) (Victrix Zeus 25/26)</t>
  </si>
  <si>
    <t>3.032084</t>
  </si>
  <si>
    <t xml:space="preserve">VICTRIX ZEUS SUPERIOR 25 </t>
  </si>
  <si>
    <t>3.032085</t>
  </si>
  <si>
    <t xml:space="preserve">VICTRIX ZEUS SUPERIOR 30 </t>
  </si>
  <si>
    <t>3.032086</t>
  </si>
  <si>
    <t xml:space="preserve">VICTRIX ZEUS SUPERIOR 35   </t>
  </si>
  <si>
    <t>3.030908</t>
  </si>
  <si>
    <t>KONCENTRATOR BEZPRZEWODOWYCH SOND TEMPERATURY POKOJOWEJ</t>
  </si>
  <si>
    <t>3.030906</t>
  </si>
  <si>
    <t>BEZPRZEWODOWA SONDA TEMPERATURY POKOJOWEJ</t>
  </si>
  <si>
    <t>3.013498</t>
  </si>
  <si>
    <t>Zestaw przyłączeniowy recyrkulacji c.w.u. Victrix Zeus Superior kW</t>
  </si>
  <si>
    <t>3.025492</t>
  </si>
  <si>
    <t>Hercules Condensing 26 3 ErP</t>
  </si>
  <si>
    <t>3.019208</t>
  </si>
  <si>
    <t>Zestaw przezbrojeniowy na gaz płynny</t>
  </si>
  <si>
    <t>3.025493</t>
  </si>
  <si>
    <t>Hercules Condensing 32 3 ErP</t>
  </si>
  <si>
    <t>3.025494</t>
  </si>
  <si>
    <t>Hercules Condensing ABT 32 3 ErP</t>
  </si>
  <si>
    <t>1.026997</t>
  </si>
  <si>
    <t>3.025496</t>
  </si>
  <si>
    <t>Hercules Solar 26 2 ERP</t>
  </si>
  <si>
    <t>3.016577/S</t>
  </si>
  <si>
    <t>Super Comando Amico Remoto + Sonda</t>
  </si>
  <si>
    <t>3.025483</t>
  </si>
  <si>
    <t>Zestaw strefy niskiej temperatury</t>
  </si>
  <si>
    <t>3.025484</t>
  </si>
  <si>
    <t>Zestaw 2 strefy wysokiej temp.</t>
  </si>
  <si>
    <t>3.025485</t>
  </si>
  <si>
    <t>Zestaw 2 i 3 strefy wysokiej temp.</t>
  </si>
  <si>
    <t>3.025486</t>
  </si>
  <si>
    <t>Zestaw 3 strefy niskiej temp. do wersji ABT</t>
  </si>
  <si>
    <t>3.025487</t>
  </si>
  <si>
    <t xml:space="preserve">Zestaw 2 i 3 strefy niskiej temp. </t>
  </si>
  <si>
    <t>3.019998</t>
  </si>
  <si>
    <t xml:space="preserve">Zestaw podłączeniowy paneli słonecznych </t>
  </si>
  <si>
    <t>3.020001</t>
  </si>
  <si>
    <t>Zestaw przyłączeniowy recyrkulacji c.w.u. Hercules Condensing 24 2 E / 32 2 I / ABT 32 2 I / Solar 26 1 A z pompą cyrkulacyjną</t>
  </si>
  <si>
    <t>3.013794</t>
  </si>
  <si>
    <t>Zestaw zabezpieczający s.n. temp</t>
  </si>
  <si>
    <t>3.028476</t>
  </si>
  <si>
    <t>NIKE 24 ECO </t>
  </si>
  <si>
    <t>04. Hydrauliczne rozdzielacze strefowe DIM</t>
  </si>
  <si>
    <t>3.025607</t>
  </si>
  <si>
    <t>DIM 2 Zone ErP</t>
  </si>
  <si>
    <t>3.025608</t>
  </si>
  <si>
    <t>DIM 3 Zone ErP</t>
  </si>
  <si>
    <t>3.025609</t>
  </si>
  <si>
    <t>DIM A-BT ErP</t>
  </si>
  <si>
    <t>3.025610</t>
  </si>
  <si>
    <t>DIM A-2BT ErP</t>
  </si>
  <si>
    <t>05. Termostaty i sterowniki</t>
  </si>
  <si>
    <t>DD6053038</t>
  </si>
  <si>
    <t>Tybox 10</t>
  </si>
  <si>
    <t>DD6053034</t>
  </si>
  <si>
    <t>Tybox 21</t>
  </si>
  <si>
    <t>DD6053035</t>
  </si>
  <si>
    <t>Tybox 23</t>
  </si>
  <si>
    <t>DD6053006</t>
  </si>
  <si>
    <t>Tybox 127</t>
  </si>
  <si>
    <t>DD6053036</t>
  </si>
  <si>
    <t>Tybox 51</t>
  </si>
  <si>
    <t>DD6053037</t>
  </si>
  <si>
    <t>Tybox 53</t>
  </si>
  <si>
    <t>DD6053026</t>
  </si>
  <si>
    <t>Tybox 417</t>
  </si>
  <si>
    <t>DD6053027</t>
  </si>
  <si>
    <t>Tybox 437</t>
  </si>
  <si>
    <t>3.021395</t>
  </si>
  <si>
    <t>CAR V2</t>
  </si>
  <si>
    <t>3.021623</t>
  </si>
  <si>
    <t>CAR V2 bezprzewodowy</t>
  </si>
  <si>
    <t>3.016577</t>
  </si>
  <si>
    <t>Super Comando Amico Remoto</t>
  </si>
  <si>
    <t>06. Zmiękczacze wody IMMERSOFT</t>
  </si>
  <si>
    <t>IS.887527</t>
  </si>
  <si>
    <t>8481 80 99</t>
  </si>
  <si>
    <t xml:space="preserve">Multiblock Inline </t>
  </si>
  <si>
    <t>IS.810531</t>
  </si>
  <si>
    <t>Protector Mini</t>
  </si>
  <si>
    <t>IS.B0044002</t>
  </si>
  <si>
    <t>4009 22 00</t>
  </si>
  <si>
    <t>Zestaw węży przyłączeniowych</t>
  </si>
  <si>
    <t>IS.18997</t>
  </si>
  <si>
    <t>3822 00 00</t>
  </si>
  <si>
    <t>Aquatest</t>
  </si>
  <si>
    <t>3926 90 97</t>
  </si>
  <si>
    <t xml:space="preserve">Syfon do odprowadzania popłuczyn </t>
  </si>
  <si>
    <t>07. Sys. pow.-spal. - stal nierdzewna</t>
  </si>
  <si>
    <t>K.012000</t>
  </si>
  <si>
    <t>7307 29 80</t>
  </si>
  <si>
    <t>Zestaw koncentryczny poziomy Ø60/100</t>
  </si>
  <si>
    <t>24.20.40.0</t>
  </si>
  <si>
    <t>K.012000B</t>
  </si>
  <si>
    <t>Zestaw koncentryczny poziomy Ø60/100 biały</t>
  </si>
  <si>
    <t>K.012001</t>
  </si>
  <si>
    <t xml:space="preserve">Zestaw koncentryczny pionowy Ø60/100 </t>
  </si>
  <si>
    <t>K.012938</t>
  </si>
  <si>
    <t>Rura koncentryczna Ø60/100 – 0,5 m</t>
  </si>
  <si>
    <t>K.012938B</t>
  </si>
  <si>
    <t>Rura koncentryczna Ø60/100 - 0,5 m biała</t>
  </si>
  <si>
    <t>K.012938P10</t>
  </si>
  <si>
    <t>Rura koncentryczna Ø60/100 - 0,5 m srebrna - Pakiet 10 szt.</t>
  </si>
  <si>
    <t>K.012089</t>
  </si>
  <si>
    <t>Rura koncentryczna Ø60/100 – 1 m</t>
  </si>
  <si>
    <t>K.012089B</t>
  </si>
  <si>
    <t>Rura koncentryczna Ø60/100 - 1 m biała</t>
  </si>
  <si>
    <t>K.012089P10</t>
  </si>
  <si>
    <t>Rura koncentryczna Ø60/100 - 1 m srebrna - Pakiet 10 szt.</t>
  </si>
  <si>
    <t>K.012000-A</t>
  </si>
  <si>
    <t>Końcówka koncentryczna pozioma  Ø60/100 - 1 m</t>
  </si>
  <si>
    <t>K.012093</t>
  </si>
  <si>
    <t>Kolano koncentryczne 87° Ø60/100</t>
  </si>
  <si>
    <t>K.012093B</t>
  </si>
  <si>
    <t>Kolano koncentryczne Ø60/100 - 87° białe</t>
  </si>
  <si>
    <t>K.012093P10</t>
  </si>
  <si>
    <t>Kolano koncentryczne 87° Ø60/100 srebrne - Pakiet 10 szt.</t>
  </si>
  <si>
    <t>K.012095</t>
  </si>
  <si>
    <t>Kolano koncentryczne 45°  Ø60/100</t>
  </si>
  <si>
    <t>K.012095B</t>
  </si>
  <si>
    <t>Kolano koncentryczne 45°  Ø60/100 - Białe</t>
  </si>
  <si>
    <t>K.012139</t>
  </si>
  <si>
    <t>Kolano koncentryczne 87° Ø60/100 z kołnierzem montażowym</t>
  </si>
  <si>
    <t>K.012139B</t>
  </si>
  <si>
    <t>Kolano koncentryczne 87° Ø60/100 z kołnierzem montażowym - Białe</t>
  </si>
  <si>
    <t>K.012139P10</t>
  </si>
  <si>
    <t>Kolano koncentryczne 87° Ø60/100 z kołnierzem montażowym - Pakiet 10 szt.</t>
  </si>
  <si>
    <t>K.012086</t>
  </si>
  <si>
    <t>Podstawa do zestawu  Ø60/100</t>
  </si>
  <si>
    <t>K.012086B</t>
  </si>
  <si>
    <t>Podstawa do zestawu  Ø60/100 - Biała</t>
  </si>
  <si>
    <t>K.KO60</t>
  </si>
  <si>
    <t>Klapa odcinająca Ø60</t>
  </si>
  <si>
    <t>Podstawa Ø60/100  z trójnikiem rewizyjnym</t>
  </si>
  <si>
    <t>Podstawa koncentryczna 60/100 z klapą odcinającą z trójnikiem rewizyjnym i pokrywą</t>
  </si>
  <si>
    <t>Podstawa koncentryczna 60/100 z klapą odcinającą z trójnikiem rewizyjnym i pokrywą BIAŁA</t>
  </si>
  <si>
    <t>K.010959</t>
  </si>
  <si>
    <t>Rozeta maskująca Ø100</t>
  </si>
  <si>
    <t>K.010959B</t>
  </si>
  <si>
    <t>Rozeta maskująca Ø100 - Biała</t>
  </si>
  <si>
    <t>28.11.10-34.44</t>
  </si>
  <si>
    <t>K.PD1</t>
  </si>
  <si>
    <t>Przejście dachowe płaskie (do dachów płaskich lub zabezpieczenia szachtu) Ø100</t>
  </si>
  <si>
    <t>K.PD2</t>
  </si>
  <si>
    <t>Przejście dachowe regulowane (do dachów o kącie nachylenia do 30°) Ø100</t>
  </si>
  <si>
    <t>K.PDU</t>
  </si>
  <si>
    <t>Przejście dachowe uniwersalne (elastyczne)</t>
  </si>
  <si>
    <t>22.19.73.0</t>
  </si>
  <si>
    <t>K.011957</t>
  </si>
  <si>
    <t>Podstawa koncentryczna Ø80/125</t>
  </si>
  <si>
    <t>K.011957B</t>
  </si>
  <si>
    <t>Podstawa koncentryczna Ø80/125 - Biała</t>
  </si>
  <si>
    <t>K.021247</t>
  </si>
  <si>
    <t>Kolano koncentryczne 87° Ø80/125 z kołnierzem montażowym Ø60/100</t>
  </si>
  <si>
    <t>K.021247B</t>
  </si>
  <si>
    <t>Kolano koncentryczne 87° Ø80/125 z kołnierzem montażowym Ø60/100 - Białe</t>
  </si>
  <si>
    <t>K.021247P10</t>
  </si>
  <si>
    <t>Kolano koncentryczne 87° Ø80/125 z kołnierzem montażowym Ø60/100 - Pakiet 10 szt.</t>
  </si>
  <si>
    <t>Podstawa koncentryczna Ø80/125 z trójnikiem rewizyjnym</t>
  </si>
  <si>
    <t>K.KWW80125</t>
  </si>
  <si>
    <t>Końcówka pionowa uniwersalna Ø80/125 ze stali nierdzewnej</t>
  </si>
  <si>
    <t>K.KWW80125P6</t>
  </si>
  <si>
    <t>Końcówka pionowa uniwersalna Ø80/125 ze stali nierdzewnej - Pakiet 6 szt.</t>
  </si>
  <si>
    <t>K.015242</t>
  </si>
  <si>
    <t>Końcówka koncentryczna pozioma  Ø80/125</t>
  </si>
  <si>
    <t>K.T80125</t>
  </si>
  <si>
    <t>Trójnik Ø80/125</t>
  </si>
  <si>
    <t>K.D801252</t>
  </si>
  <si>
    <t>Denko trójnika Ø80/125  z odprowadzeniem kondensatu</t>
  </si>
  <si>
    <t>K.D801251</t>
  </si>
  <si>
    <t xml:space="preserve">Pokrywa rewizyjna trójnika Ø80/125 </t>
  </si>
  <si>
    <t>K.S80125</t>
  </si>
  <si>
    <t xml:space="preserve">Separator powietrzno-spalinowy Ø80/125 </t>
  </si>
  <si>
    <t>K.015245</t>
  </si>
  <si>
    <t>7306 40 80</t>
  </si>
  <si>
    <t>Rura koncentryczna Ø80/125 – 0,5 m</t>
  </si>
  <si>
    <t>K.015245B</t>
  </si>
  <si>
    <t>Rura koncentryczna Ø80/125 - 0,5 m biała</t>
  </si>
  <si>
    <t>K.015245P9</t>
  </si>
  <si>
    <t>Rura koncentryczna Ø80/125 - 0,5 m srebrna - Pakiet 9 szt.</t>
  </si>
  <si>
    <t>K.015246</t>
  </si>
  <si>
    <t>Rura koncentryczna Ø80/125 – 1 m</t>
  </si>
  <si>
    <t>K.015246B</t>
  </si>
  <si>
    <t>Rura koncentryczna Ø80/125 - 1 m biała</t>
  </si>
  <si>
    <t>K.015246P10</t>
  </si>
  <si>
    <t>Rura koncentryczna Ø80/125 - 1 m srebrna- Pakiet 10 szt.</t>
  </si>
  <si>
    <t>K.015247</t>
  </si>
  <si>
    <t>Kolano koncentryczne 87° Ø80/125</t>
  </si>
  <si>
    <t>K.015247B</t>
  </si>
  <si>
    <t>Kolano koncentryczne Ø80/125 - 87° Białe</t>
  </si>
  <si>
    <t>K.015247P10</t>
  </si>
  <si>
    <t>Kolano koncentryczne Ø80/125 - 87° Srebrne - Pakiet 10 szt.</t>
  </si>
  <si>
    <t>K.014248</t>
  </si>
  <si>
    <t>Kolano koncentryczne 45° Ø80/125</t>
  </si>
  <si>
    <t>K.014248B</t>
  </si>
  <si>
    <t>Kolano koncentryczne 45° Ø80/125 - Białe</t>
  </si>
  <si>
    <t>K.PD125</t>
  </si>
  <si>
    <t>Przejście dachowe płaskie (do dachów płaskich lub zabezpieczenia szachtu) Ø125</t>
  </si>
  <si>
    <t>K.010958</t>
  </si>
  <si>
    <t>Rozeta maskująca Ø125</t>
  </si>
  <si>
    <t>K.010958B</t>
  </si>
  <si>
    <t>Rozeta maskująca Ø125 - Biała</t>
  </si>
  <si>
    <t>K.012002</t>
  </si>
  <si>
    <t>Zestaw rozdzielny Ø80+80</t>
  </si>
  <si>
    <t>K.012491</t>
  </si>
  <si>
    <t>Rura prosta Ø80 – 0,5 m</t>
  </si>
  <si>
    <t>K.012491P12</t>
  </si>
  <si>
    <t>Rura prosta Ø80 - 0,5 m - Pakiet 12 szt.</t>
  </si>
  <si>
    <t>K.012088</t>
  </si>
  <si>
    <t>Rura prosta Ø80 – 1 m</t>
  </si>
  <si>
    <t>K.012088P25</t>
  </si>
  <si>
    <t>Rura prosta Ø80 - 1 m - Pakiet 25 szt.</t>
  </si>
  <si>
    <t>K.012091</t>
  </si>
  <si>
    <t>Kolano 87° Ø80</t>
  </si>
  <si>
    <t>K.012091P12</t>
  </si>
  <si>
    <t>Kolano Ø80 - 87° - Pakiet 12 szt.</t>
  </si>
  <si>
    <t>K.012091W</t>
  </si>
  <si>
    <t>Kolano Ø80 - 87° z podporą wsporniczą  (do szachtu)</t>
  </si>
  <si>
    <t>K.012092</t>
  </si>
  <si>
    <t>Kolano 45° Ø80</t>
  </si>
  <si>
    <t>K.012087</t>
  </si>
  <si>
    <t>Podstawa wlotu powietrza + podstawa wylotu spalin Ø80</t>
  </si>
  <si>
    <t>K.011586P3</t>
  </si>
  <si>
    <t>Opaska centrująca do rury Ø80 - Pakiet 3 szt.</t>
  </si>
  <si>
    <t>K.012962</t>
  </si>
  <si>
    <t>Kratka pozioma Ø80 wlotu/wylotu</t>
  </si>
  <si>
    <t>KZP-D.80-V</t>
  </si>
  <si>
    <t>Końcówka wylotu spalin Ø80 ze stali nierdzewnej</t>
  </si>
  <si>
    <t>K.PD80</t>
  </si>
  <si>
    <t>Przejście dachowe płaskie  Ø80 (250 x 250 mm) (do dachów płaskich lub zabezpieczenia szachtu)</t>
  </si>
  <si>
    <t>K.012143</t>
  </si>
  <si>
    <t>Rura prosta Ø60 - 0,5 m</t>
  </si>
  <si>
    <t>K.012143P9</t>
  </si>
  <si>
    <t>Rura prostaØ60 - 0,5 m - Pakiet 9 szt.</t>
  </si>
  <si>
    <t>K.012144</t>
  </si>
  <si>
    <t>Rura prosta Ø60 - 1 m</t>
  </si>
  <si>
    <t>K.012144P40</t>
  </si>
  <si>
    <t>Rura prosta Ø60 - 1 m - Pakiet 40 szt.</t>
  </si>
  <si>
    <t>K.012153-A</t>
  </si>
  <si>
    <t>Kolano 87° Ø60</t>
  </si>
  <si>
    <t>K.012153-AP15</t>
  </si>
  <si>
    <t>Kolano Ø60 - 87° - Pakiet 15 szt.</t>
  </si>
  <si>
    <t>K.012153-AW</t>
  </si>
  <si>
    <t>Kolano Ø60 - 87° z podporą wsporniczą  (do szachtu)</t>
  </si>
  <si>
    <t>K.012956</t>
  </si>
  <si>
    <t>Kolano 45° Ø60</t>
  </si>
  <si>
    <t>K.012153-B</t>
  </si>
  <si>
    <t>Redukcja Ø80/60</t>
  </si>
  <si>
    <t>K.012146P3</t>
  </si>
  <si>
    <t>Opaska centrująca do rury Ø60 - Pakiet 3 szt.</t>
  </si>
  <si>
    <t>K.KWW60100</t>
  </si>
  <si>
    <t>Końcówka pionowa uniwersalna Ø60/100 ze stali nierdzewnej</t>
  </si>
  <si>
    <t>K.KWW60100P6</t>
  </si>
  <si>
    <t>Końcówka pionowa uniwersalna Ø60/100 ze stali nierdzewnej - Pakiet 6 szt.</t>
  </si>
  <si>
    <t>KZP-D.60-V</t>
  </si>
  <si>
    <t>Końcówka pionowa wylotu spalin Ø60 ze stali nierdzewnej</t>
  </si>
  <si>
    <t>K.PD60</t>
  </si>
  <si>
    <t>Przejście dachowe płaskie Ø60 (250 x 250 mm) (do dachów płaskich lub zabezpieczenia szachtu)</t>
  </si>
  <si>
    <t>K.012153-D</t>
  </si>
  <si>
    <t>Kolano redukcyjne  Ø60/80z odprowdzeniem kondenstatu i podporą</t>
  </si>
  <si>
    <t>K.Z60/100</t>
  </si>
  <si>
    <t>Zestaw "S" 60/100 - srebrny</t>
  </si>
  <si>
    <t>K.Z60/100B</t>
  </si>
  <si>
    <t>Zestaw "S" 60/100 - biały</t>
  </si>
  <si>
    <t>K.Z80/125</t>
  </si>
  <si>
    <t>Zestaw "S" 80/125 - srebrny</t>
  </si>
  <si>
    <t>K.Z80/125B</t>
  </si>
  <si>
    <t>Zestaw "S" 80/125 - biały</t>
  </si>
  <si>
    <t>K.KW80P6</t>
  </si>
  <si>
    <t>Końcówka pionowa wylotu spalin Ø80 - Pakiet 6 szt.</t>
  </si>
  <si>
    <t>K.015243-BP12</t>
  </si>
  <si>
    <t>Daszek wylotu spalin Ø80 - Pakiet 12 szt.</t>
  </si>
  <si>
    <t>K.ZG80P6</t>
  </si>
  <si>
    <t>Złączka górna rury giętkiej Ø80 - Pakiet 6 szt.</t>
  </si>
  <si>
    <t>K.ZP80P6</t>
  </si>
  <si>
    <t>Złączka pośrednia rury giętkiej Ø80 - Pakiet 6 szt.</t>
  </si>
  <si>
    <t>K.ZD80P6</t>
  </si>
  <si>
    <t>Złączka dolna rury giętkiej Ø80 - Pakiet 6 szt.</t>
  </si>
  <si>
    <t>K.012087P6</t>
  </si>
  <si>
    <t>Podstawa wlotu powietrza + podstawa wylotu spalin Ø80 - Pakiet 6 kpl.</t>
  </si>
  <si>
    <t>K.RMT</t>
  </si>
  <si>
    <t>Zestaw remontowy 80/125</t>
  </si>
  <si>
    <t>K.RNW</t>
  </si>
  <si>
    <t>Zestaw renowacyjny 80/125</t>
  </si>
  <si>
    <t>07. Sys. pow.-spal. aluminiowo-tworzywowe</t>
  </si>
  <si>
    <t>3.012000</t>
  </si>
  <si>
    <t>3.024598</t>
  </si>
  <si>
    <t>Zestaw koncentryczny poziomy Ø60/100 (krótki)</t>
  </si>
  <si>
    <t>3.016833</t>
  </si>
  <si>
    <t>3.014643</t>
  </si>
  <si>
    <t>3.012089</t>
  </si>
  <si>
    <t>3.012093</t>
  </si>
  <si>
    <t>Kolano koncentryczne 90° Ø60/100</t>
  </si>
  <si>
    <t>3.012095</t>
  </si>
  <si>
    <t>Kolano koncentryczne 45° Ø60/100</t>
  </si>
  <si>
    <t>3.012086</t>
  </si>
  <si>
    <t>Podstawa do zestawu Ø60/100</t>
  </si>
  <si>
    <t>3.010959</t>
  </si>
  <si>
    <t>Rozeta maskująca Ø100 (zestaw 2 szt.)</t>
  </si>
  <si>
    <t>3.012002</t>
  </si>
  <si>
    <t>3.014642</t>
  </si>
  <si>
    <t>Rura prosta Ø80 - 0,5 m (komplet 4 szt.)</t>
  </si>
  <si>
    <t>3.012091</t>
  </si>
  <si>
    <t>Kolano 90° Ø80 (komplet 4 szt)</t>
  </si>
  <si>
    <t>3.012092</t>
  </si>
  <si>
    <t>3.012087</t>
  </si>
  <si>
    <t>1.011937</t>
  </si>
  <si>
    <t>Rozeta maskująca Ø80</t>
  </si>
  <si>
    <t>3.016363</t>
  </si>
  <si>
    <t>Końcówka pozioma wylotu spalin Ø80</t>
  </si>
  <si>
    <t>3.012144</t>
  </si>
  <si>
    <t>Rura prosta Ø60 - 1 m (komplet 4 szt.)</t>
  </si>
  <si>
    <t>3.013869</t>
  </si>
  <si>
    <t xml:space="preserve">Rura prosta Ø60 - 2 m </t>
  </si>
  <si>
    <t>3.012153</t>
  </si>
  <si>
    <t xml:space="preserve">Kolano  90° Ø60 z redukcją Ø60/80 </t>
  </si>
  <si>
    <t>3.011600</t>
  </si>
  <si>
    <t>Podpora kolana 90º</t>
  </si>
  <si>
    <t>3.012008</t>
  </si>
  <si>
    <t>Panel maskujący</t>
  </si>
  <si>
    <t>3.013870</t>
  </si>
  <si>
    <t xml:space="preserve">Kolano  90° Ø60 </t>
  </si>
  <si>
    <t>3.012145</t>
  </si>
  <si>
    <t>Opaska łącząca do rur Ø60 (zestaw 5 szt.)</t>
  </si>
  <si>
    <t>3.012146</t>
  </si>
  <si>
    <t>Opaska centrująca do rur Ø60 (zestaw 3 szt.)</t>
  </si>
  <si>
    <t>3.012112</t>
  </si>
  <si>
    <t>Kompletna pionowa końcówka wylotu spalin Ø60 z przykryciem szachu</t>
  </si>
  <si>
    <t>08. Instalacje solarne</t>
  </si>
  <si>
    <t xml:space="preserve">ZESTAW IMMERSOLE SUPER 2 x 2.0 + 200 </t>
  </si>
  <si>
    <t>ZESTAW IMMERSOLE SUPER 2 x 2.0 + 250</t>
  </si>
  <si>
    <t xml:space="preserve">ZESTAW IMMERSOLE SUPER 2 x 2.0 + 300 </t>
  </si>
  <si>
    <t xml:space="preserve">ZESTAW IMMERSOLE SUPER 2 x 2.6 + 300 </t>
  </si>
  <si>
    <t xml:space="preserve">ZESTAW IMMERSOLE SUPER 3 x 2.0 + 300 </t>
  </si>
  <si>
    <t>ZESTAW IMMERSOLE SUPER 2 x 2.0</t>
  </si>
  <si>
    <t>ZESTAW IMMERSOLE SUPER 2 x 2.6</t>
  </si>
  <si>
    <t>ZESTAW IMMERSOLE SUPER 3 x 2.0</t>
  </si>
  <si>
    <t>Kolektor płaski EP 2.0 V2</t>
  </si>
  <si>
    <t>Kolektor płaski EP 2.0B V2 - brązowy</t>
  </si>
  <si>
    <t>E.011207</t>
  </si>
  <si>
    <t>Kolektor płaski EPM 2.6 V2</t>
  </si>
  <si>
    <t>27.52.14.0</t>
  </si>
  <si>
    <t>E.011208</t>
  </si>
  <si>
    <t>Kolektor płaski EPM 2.6B V2 - brązowy</t>
  </si>
  <si>
    <t>E.011303</t>
  </si>
  <si>
    <t>Kolektor płaski EPMH 2.6 V2</t>
  </si>
  <si>
    <t>E.011304</t>
  </si>
  <si>
    <t>Kolektor płaski EPMH 2.6B V2 - brązowy</t>
  </si>
  <si>
    <t>E.022501</t>
  </si>
  <si>
    <t>7610 90 90</t>
  </si>
  <si>
    <t xml:space="preserve">Zestaw mocujący do 1 kolektora EP 2.0  powierzchnia płaska </t>
  </si>
  <si>
    <t>25.11.23.0</t>
  </si>
  <si>
    <t>E.022502</t>
  </si>
  <si>
    <t>Zestaw mocujący do 2 kolektorów EP 2.0 powierzchnia płaska</t>
  </si>
  <si>
    <t>E.022503</t>
  </si>
  <si>
    <t>Zestaw mocujący do 3 kolektorów EP 2.0 powierzchnia płaska</t>
  </si>
  <si>
    <t>E.022504</t>
  </si>
  <si>
    <t xml:space="preserve">Zestaw mocujący do 4 kolektorów  EP 2.0 powierzchnia płaska </t>
  </si>
  <si>
    <t>E.022505</t>
  </si>
  <si>
    <t xml:space="preserve">Zestaw mocujący do 5 kolektorów EP 2.0 powierzchnia płaska </t>
  </si>
  <si>
    <t>E.022001K</t>
  </si>
  <si>
    <t>ZESTAW MOCUJĄCY DO 1 KOLEKTORA EP 2.0 DACH SKOŚNY  DACHÓWKA</t>
  </si>
  <si>
    <t>E.022001S</t>
  </si>
  <si>
    <t>E.022002K</t>
  </si>
  <si>
    <t>ZESTAW MOCUJĄCY DO 2 KOLEKTORÓW EP 2.0 DACH SKOŚNY  DACHÓWKA</t>
  </si>
  <si>
    <t>E.022002S</t>
  </si>
  <si>
    <t>E.022003K</t>
  </si>
  <si>
    <t>ZESTAW MOCUJĄCY DO 3 KOLEKTORÓW EP 2.0 DACH SKOŚNY  DACHÓWKA</t>
  </si>
  <si>
    <t>E.022003S</t>
  </si>
  <si>
    <t>E.022004K</t>
  </si>
  <si>
    <t>ZESTAW MOCUJĄCY DO 4 KOLEKTORÓW EP 2.0 DACH SKOŚNY  DACHÓWKA</t>
  </si>
  <si>
    <t>E.022004S</t>
  </si>
  <si>
    <t>E.022005K</t>
  </si>
  <si>
    <t>ZESTAW MOCUJĄCY DO 5 KOLEKTORÓW EP 2.0 DACH SKOŚNY  DACHÓWKA</t>
  </si>
  <si>
    <t>E.022005S</t>
  </si>
  <si>
    <t>E.022201</t>
  </si>
  <si>
    <t>Zestaw mocujący do 1 kolektora EP 2.0 dach skośny blacha papa</t>
  </si>
  <si>
    <t>E.022202</t>
  </si>
  <si>
    <t>Zestaw mocujący do 2 kolektorów EP 2.0 dach skośny blacha papa</t>
  </si>
  <si>
    <t>E.022203</t>
  </si>
  <si>
    <t xml:space="preserve">Zestaw mocujący do 3 kolektorów EP 2.0 dach skośny  blacha papa </t>
  </si>
  <si>
    <t>E.022204</t>
  </si>
  <si>
    <t xml:space="preserve">Zestaw mocujący do 4 kolektorów  EP 2.0 dach skośny  blacha papa </t>
  </si>
  <si>
    <t>E.022205</t>
  </si>
  <si>
    <t>Zestaw mocujący do 5 kolektorów EP 2.0 dach skośny  blacha papa</t>
  </si>
  <si>
    <t>E.022551</t>
  </si>
  <si>
    <t>Zestaw mocujący do 1 kolektora EP 2.6 powierzchnia płaska</t>
  </si>
  <si>
    <t>E.022552</t>
  </si>
  <si>
    <t>Zestaw mocujący do 2 kolektorów EP 2.6  powierzchnia płaska</t>
  </si>
  <si>
    <t>E.022553</t>
  </si>
  <si>
    <t>Zestaw mocujący do 3 kolektorów EP 2.6 powierzchnia płaska</t>
  </si>
  <si>
    <t>E.022554</t>
  </si>
  <si>
    <t xml:space="preserve">Zestaw mocujący do 4 kolektorów  EP 2.6 powierzchnia płaska </t>
  </si>
  <si>
    <t>E.022555</t>
  </si>
  <si>
    <t xml:space="preserve">Zestaw mocujący do 5 kolektorów EP 2.6 powierzchnia płaska </t>
  </si>
  <si>
    <t>E.022051K</t>
  </si>
  <si>
    <t>ZESTAW MOCUJĄCY DO 1 KOLEKTORA EP 2.6 DACH SKOŚNY  DACHÓWKA</t>
  </si>
  <si>
    <t>E.022051S</t>
  </si>
  <si>
    <t>E.022052K</t>
  </si>
  <si>
    <t>ZESTAW MOCUJĄCY DO 2 KOLEKTORÓW EP 2.6 DACH SKOŚNY  DACHÓWKA</t>
  </si>
  <si>
    <t>E.022052S</t>
  </si>
  <si>
    <t>E.022053K</t>
  </si>
  <si>
    <t>ZESTAW MOCUJĄCY DO 3 KOLEKTORÓW EP 2.6 DACH SKOŚNY  DACHÓWKA</t>
  </si>
  <si>
    <t>E.022053S</t>
  </si>
  <si>
    <t>E.022054K</t>
  </si>
  <si>
    <t>ZESTAW MOCUJĄCY DO 4 KOLEKTORÓW EP 2.6 DACH SKOŚNY  DACHÓWKA</t>
  </si>
  <si>
    <t>E.022054S</t>
  </si>
  <si>
    <t>E.022055K</t>
  </si>
  <si>
    <t>ZESTAW MOCUJĄCY DO 5 KOLEKTORÓW EP 2.6 DACH SKOŚNY  DACHÓWKA</t>
  </si>
  <si>
    <t>E.022055S</t>
  </si>
  <si>
    <t>E.022251</t>
  </si>
  <si>
    <t>Zestaw mocujący do 1 kolektora EP 2.6 dach skośny blacha papa</t>
  </si>
  <si>
    <t>E.022252</t>
  </si>
  <si>
    <t>Zestaw mocujący do 2 kolektorów EP 2.6 dach skośny  blacha papa</t>
  </si>
  <si>
    <t>E.022253</t>
  </si>
  <si>
    <t xml:space="preserve">Zestaw mocujący do 3 kolektorów EP 2.6 dach skośny   blacha papa </t>
  </si>
  <si>
    <t>E.022254</t>
  </si>
  <si>
    <t xml:space="preserve">Zestaw mocujący do 4 kolektorów  EP 2.6 dach skośny blacha papa </t>
  </si>
  <si>
    <t>E.022255</t>
  </si>
  <si>
    <t>Zestaw mocujący do 5 kolektorów EP 2.6 dach skośny blacha papa</t>
  </si>
  <si>
    <t>E.022561</t>
  </si>
  <si>
    <t>Zestaw mocujący do 1 kolektora poziomego EPMH powierzchnia płaska</t>
  </si>
  <si>
    <t>E.022562</t>
  </si>
  <si>
    <t>Zestaw mocujący do 2 kolektorów poziomych EPMH powierzchnia płaska</t>
  </si>
  <si>
    <t>E.022563</t>
  </si>
  <si>
    <t>Zestaw mocujący do 3 kolektorów poziomych EPMH powierzchnia płaska</t>
  </si>
  <si>
    <t>E.022564</t>
  </si>
  <si>
    <t>Zestaw mocujący do 4 kolektorów poziomych EPMH powierzchnia płaska</t>
  </si>
  <si>
    <t>E.022565</t>
  </si>
  <si>
    <t>Zestaw mocujący do 5 kolektorów poziomych EPMH powierzchnia płaska</t>
  </si>
  <si>
    <t>E.022061K</t>
  </si>
  <si>
    <t xml:space="preserve">Zestaw mocujący do 1 kolektora poziomego EPMH dach skośny dachówka </t>
  </si>
  <si>
    <t>E.022061S</t>
  </si>
  <si>
    <t>E.022062K</t>
  </si>
  <si>
    <t xml:space="preserve">Zestaw mocujący do 2 kolektorów poziomych EPMH dach skośny dachówka </t>
  </si>
  <si>
    <t>E.022062S</t>
  </si>
  <si>
    <t>E.022063K</t>
  </si>
  <si>
    <t xml:space="preserve">Zestaw mocujący do 3 kolektorów poziomych EPMH dach skośny dachówka </t>
  </si>
  <si>
    <t>E.022063S</t>
  </si>
  <si>
    <t>E.022064K</t>
  </si>
  <si>
    <t xml:space="preserve">Zestaw mocujący do 4 kolektorów poziomych EPMH dach skośny dachówka </t>
  </si>
  <si>
    <t>E.022064S</t>
  </si>
  <si>
    <t>E.022065K</t>
  </si>
  <si>
    <t xml:space="preserve">Zestaw mocujący do 5 kolektorów poziomych EPMH dach skośny dachówka </t>
  </si>
  <si>
    <t>E.022065S</t>
  </si>
  <si>
    <t>E.022261</t>
  </si>
  <si>
    <t xml:space="preserve">Zestaw mocujący do 1 kolektora poziomego EPMH dach skośny blacha papa </t>
  </si>
  <si>
    <t>E.022262</t>
  </si>
  <si>
    <t xml:space="preserve">Zestaw mocujący do 2 kolektorów poziomych EPMH dach skośny blacha papa </t>
  </si>
  <si>
    <t>E.022263</t>
  </si>
  <si>
    <t xml:space="preserve">Zestaw mocujący do 3 kolektorów poziomych EPMH dach skośny blacha papa </t>
  </si>
  <si>
    <t>E.022264</t>
  </si>
  <si>
    <t xml:space="preserve">Zestaw mocujący do 4 kolektorów poziomych EPMH dach skośny blacha papa </t>
  </si>
  <si>
    <t>E.022265</t>
  </si>
  <si>
    <t xml:space="preserve">Zestaw mocujący do 5 kolektorów poziomych EPMH dach skośny blacha papa </t>
  </si>
  <si>
    <t>E.044101</t>
  </si>
  <si>
    <t>Profil maskujący do kolektora EP 2.0 w kolorze srebrnym</t>
  </si>
  <si>
    <t>25.99.29.0</t>
  </si>
  <si>
    <t>E.044102</t>
  </si>
  <si>
    <t>Profil maskujący do kolektora EP 2.0 w kolorze ciemny brąz</t>
  </si>
  <si>
    <t>E.044201</t>
  </si>
  <si>
    <t>Profil maskujący do kolektora EP/EPM 2.6 w kolorze srebrnym</t>
  </si>
  <si>
    <t>E.044202</t>
  </si>
  <si>
    <t>Profil maskujący do kolektora EP/EPM 2.6 w kolorze ciemny brąz</t>
  </si>
  <si>
    <t>E.043201</t>
  </si>
  <si>
    <t>8419 90 85</t>
  </si>
  <si>
    <t>Zestaw podłączeniowy do 1 kolektora EP/EV</t>
  </si>
  <si>
    <t>28.25.30.0</t>
  </si>
  <si>
    <t>E.043202</t>
  </si>
  <si>
    <t>Zestaw podłączeniowy do 2 kolektorów EP/EV</t>
  </si>
  <si>
    <t>E.043203</t>
  </si>
  <si>
    <t>Zestaw podłączeniowy do 3 kolektorów EP/EV</t>
  </si>
  <si>
    <t>E.043204</t>
  </si>
  <si>
    <t>Zestaw podłączeniowy do 4 Kkolektorów EP/EV</t>
  </si>
  <si>
    <t>E.043205</t>
  </si>
  <si>
    <t>Zestaw podłączeniowy do 5 kolektorów EP/EV</t>
  </si>
  <si>
    <t>E.043401</t>
  </si>
  <si>
    <t>Zestaw podłączeniowy do 1 kolektora EPM</t>
  </si>
  <si>
    <t>E.043402</t>
  </si>
  <si>
    <t>Zestaw podłączeniowy do 2 kolektorów EPM</t>
  </si>
  <si>
    <t>E.043403</t>
  </si>
  <si>
    <t>Zestaw podłączeniowy do 3 kolektorów EPM</t>
  </si>
  <si>
    <t>E.043404</t>
  </si>
  <si>
    <t>Zestaw podłączeniowy do 4 kolektorów EPM</t>
  </si>
  <si>
    <t>E.043405</t>
  </si>
  <si>
    <t>Zestaw podłączeniowy do 5 kolektorów EPM</t>
  </si>
  <si>
    <t>E.043406</t>
  </si>
  <si>
    <t>Zestaw podłączeniowy do 6 kolektorów EPM</t>
  </si>
  <si>
    <t>E.043407</t>
  </si>
  <si>
    <t>Zestaw podłączeniowy do 7 kolektorów EPM</t>
  </si>
  <si>
    <t>E.043408</t>
  </si>
  <si>
    <t>Zestaw podłączeniowy do 8 kolektorów EPM</t>
  </si>
  <si>
    <t>E.043409</t>
  </si>
  <si>
    <t>Zestaw podłączeniowy do 9 kolektorów EPM</t>
  </si>
  <si>
    <t>E.043410</t>
  </si>
  <si>
    <t>Zestaw podłączeniowy do 10 kolektorów EPM</t>
  </si>
  <si>
    <t>Zestaw podłączeniowy do 1 kolektora EPMH</t>
  </si>
  <si>
    <t>Zestaw podłączeniowy do 2 kolektorów EPMH</t>
  </si>
  <si>
    <t>Zestaw podłączeniowy do 3 kolektorów EPMH</t>
  </si>
  <si>
    <t>Zestaw podłączeniowy do 4 kolektorów EPMH</t>
  </si>
  <si>
    <t>Zestaw podłączeniowy do 5 kolektorów EPMH</t>
  </si>
  <si>
    <t>E.049203</t>
  </si>
  <si>
    <t>8413 81 00</t>
  </si>
  <si>
    <t>Grupa pompowa podwójna 1-6L/MIN</t>
  </si>
  <si>
    <t>28.13.14.0</t>
  </si>
  <si>
    <t>E.049204</t>
  </si>
  <si>
    <t>Grupa pompowa podwójna 2-12L/MIN</t>
  </si>
  <si>
    <t>E.049205</t>
  </si>
  <si>
    <t>Grupa pompowa podwójna 8-28L/MIN</t>
  </si>
  <si>
    <t>E.049901</t>
  </si>
  <si>
    <t>Zestaw podłączeniowy naczynia przeponowego</t>
  </si>
  <si>
    <t>1.026192</t>
  </si>
  <si>
    <t xml:space="preserve">Zawór termostatyczny mieszający </t>
  </si>
  <si>
    <t>E.048026</t>
  </si>
  <si>
    <t xml:space="preserve">Rotametr DN 15 0,6 – 2,4 l/min </t>
  </si>
  <si>
    <t>28.14.13.0</t>
  </si>
  <si>
    <t>E.048027</t>
  </si>
  <si>
    <t xml:space="preserve">Rotametr DN 15 1,0 – 3,5 l/min   </t>
  </si>
  <si>
    <t>E.048028</t>
  </si>
  <si>
    <t xml:space="preserve">Rotametr DN 15 2,0 – 8,0 l/min   </t>
  </si>
  <si>
    <t>E.048029</t>
  </si>
  <si>
    <t xml:space="preserve">Rotametr DN 15 3,0 – 12,0 l/min </t>
  </si>
  <si>
    <t>E.048030</t>
  </si>
  <si>
    <t>Rotametr 4-15 l/min</t>
  </si>
  <si>
    <t>E.048031</t>
  </si>
  <si>
    <t>Rotametr 8-30 l/min</t>
  </si>
  <si>
    <t>E.048032</t>
  </si>
  <si>
    <t>Rotametr 10-40 l/min</t>
  </si>
  <si>
    <t>E.048015</t>
  </si>
  <si>
    <t>Separator powietrza GW 3/4"</t>
  </si>
  <si>
    <t>28.14.20.0</t>
  </si>
  <si>
    <t>E.048016</t>
  </si>
  <si>
    <t>Separator powietrza GW 1"</t>
  </si>
  <si>
    <t>E.048008A</t>
  </si>
  <si>
    <t>Odpowietrznik solarny automatyczny z zaworem odcinającym  3/8”</t>
  </si>
  <si>
    <t>E.048306</t>
  </si>
  <si>
    <t>8307 10 00</t>
  </si>
  <si>
    <t>Złączka kompensacyjna 22mm</t>
  </si>
  <si>
    <t>E.048307</t>
  </si>
  <si>
    <t>Czwórnik z odpowietrznikiem</t>
  </si>
  <si>
    <t>E.048308</t>
  </si>
  <si>
    <t>Kolano zasilające GZ 3/4x22mm</t>
  </si>
  <si>
    <t>E.048304</t>
  </si>
  <si>
    <t>Zaślepka do kolektora EPM</t>
  </si>
  <si>
    <t>C.060051</t>
  </si>
  <si>
    <t>Regulator solarny Immsol 51</t>
  </si>
  <si>
    <t>C.060071</t>
  </si>
  <si>
    <t>Regulator solarny Immsol 71 - dedykowany do pomp sterowanych elektronicznie (sygnał PWM)”</t>
  </si>
  <si>
    <t>C.060020</t>
  </si>
  <si>
    <t xml:space="preserve">Czujnik temperatury kolektora do regulatora Immsol </t>
  </si>
  <si>
    <t>C.060021</t>
  </si>
  <si>
    <t xml:space="preserve">Czujnik temperatury c.w.u. do regulatora Immsol </t>
  </si>
  <si>
    <t>3820 00 00</t>
  </si>
  <si>
    <t>PŁYN SOLARNY IMMERICOL BIO DO KOLEKTORÓW EP/EV/EPMA CU/AL. 20L</t>
  </si>
  <si>
    <t>20.59.43.0</t>
  </si>
  <si>
    <t>I.SUP001</t>
  </si>
  <si>
    <t>Wspornik ścienny (wieszak) 3/4”</t>
  </si>
  <si>
    <t>09. Zasobniki C.W.U</t>
  </si>
  <si>
    <t>UBS100V2</t>
  </si>
  <si>
    <t xml:space="preserve">Zasobnik UBS 100 V2 </t>
  </si>
  <si>
    <t>UBS125VV2</t>
  </si>
  <si>
    <t>Zasobnik UBS 125V V2</t>
  </si>
  <si>
    <t>UBS160V2</t>
  </si>
  <si>
    <t>Zasobnik UBS 160 V2</t>
  </si>
  <si>
    <t>UBS200SOL</t>
  </si>
  <si>
    <t xml:space="preserve">Zasobnik UBS 200 SOL </t>
  </si>
  <si>
    <t>UBS250SOL</t>
  </si>
  <si>
    <t xml:space="preserve">Zasobnik UBS 250 SOL </t>
  </si>
  <si>
    <t>UBS300SOLV2</t>
  </si>
  <si>
    <t>Zasobnik UBS 300 SOL V2</t>
  </si>
  <si>
    <t>UBSA6199203</t>
  </si>
  <si>
    <t>8104 90 00</t>
  </si>
  <si>
    <t>Anoda do zasobników UBS100-160 oraz UBS200-250SOL</t>
  </si>
  <si>
    <t>UBSA6199208</t>
  </si>
  <si>
    <t>Anoda do zasobników UBS300SOLv2</t>
  </si>
  <si>
    <t>UBSA2110030</t>
  </si>
  <si>
    <t>Grzałka elektryczna gwintowana TJ-2KW</t>
  </si>
  <si>
    <t>10. Akcesoria dodatkowe</t>
  </si>
  <si>
    <t>3.018911</t>
  </si>
  <si>
    <t xml:space="preserve">Zestaw przyłączeniowy do kotłów wiszących przepływowych </t>
  </si>
  <si>
    <t>11. Naczynia przeponowe</t>
  </si>
  <si>
    <t>I.060008</t>
  </si>
  <si>
    <t>Naczynie przeponowe c.w.u. 8 l</t>
  </si>
  <si>
    <t>I.060012</t>
  </si>
  <si>
    <t>Naczynie przeponowe c.w.u. 12 l</t>
  </si>
  <si>
    <t>I.060018</t>
  </si>
  <si>
    <t>Naczynie przeponowe c.w.u. 18 l</t>
  </si>
  <si>
    <t>I.060050</t>
  </si>
  <si>
    <t>Naczynie przeponowe c.w.u. 50 l</t>
  </si>
  <si>
    <t>I.070005</t>
  </si>
  <si>
    <t>Naczynie przeponowe c.o. 5 l</t>
  </si>
  <si>
    <t>I.070012</t>
  </si>
  <si>
    <t xml:space="preserve">Naczynie przeponowe c.o. 12 l </t>
  </si>
  <si>
    <t>I.070018</t>
  </si>
  <si>
    <t>Naczynie przeponowe c.o. 18 l</t>
  </si>
  <si>
    <t>I.070024</t>
  </si>
  <si>
    <t>Naczynie przeponowe c.o. 24 l</t>
  </si>
  <si>
    <t>I.070035</t>
  </si>
  <si>
    <t>Naczynie przeponowe c.o. 35 l</t>
  </si>
  <si>
    <t>I.070050</t>
  </si>
  <si>
    <t>Naczynie przeponowe c.o. 50 l</t>
  </si>
  <si>
    <t>OFERTA DLA OBIEKTÓW</t>
  </si>
  <si>
    <t>PRODUKTY WYCOFANE Z OFERTY</t>
  </si>
  <si>
    <t>Tybox 137 +</t>
  </si>
  <si>
    <t>Tydom 1.0</t>
  </si>
  <si>
    <t>Tybox 117 +</t>
  </si>
  <si>
    <t>3.030819</t>
  </si>
  <si>
    <t>MAGIS COMBO 12 V2</t>
  </si>
  <si>
    <t>3.030820</t>
  </si>
  <si>
    <t>MAGIS COMBO 14 V2</t>
  </si>
  <si>
    <t>3.030821</t>
  </si>
  <si>
    <t>MAGIS COMBO 16 V2</t>
  </si>
  <si>
    <t>3.030825</t>
  </si>
  <si>
    <t>MAGIS COMBO 12 V2 T</t>
  </si>
  <si>
    <t>3.030826</t>
  </si>
  <si>
    <t>MAGIS COMBO 14 V2 T</t>
  </si>
  <si>
    <t>3.030827</t>
  </si>
  <si>
    <t>MAGIS COMBO 16 V2 T</t>
  </si>
  <si>
    <t>3.030822</t>
  </si>
  <si>
    <t>MAGIS COMBO 12 PLUS V2</t>
  </si>
  <si>
    <t>3.030823</t>
  </si>
  <si>
    <t>MAGIS COMBO 14 PLUS V2</t>
  </si>
  <si>
    <t>3.030824</t>
  </si>
  <si>
    <t>MAGIS COMBO 16 PLUS V2</t>
  </si>
  <si>
    <t>3.030828</t>
  </si>
  <si>
    <t>MAGIS COMBO 12 PLUS V2 T</t>
  </si>
  <si>
    <t>3.030829</t>
  </si>
  <si>
    <t>MAGIS COMBO 14 PLUS V2 T</t>
  </si>
  <si>
    <t>3.030830</t>
  </si>
  <si>
    <t>MAGIS COMBO 16 PLUS V2 T</t>
  </si>
  <si>
    <t>ZESTAW MAGIS PRO 12 V2 T M300 B100</t>
  </si>
  <si>
    <t>ZESTAW MAGIS PRO 14 V2 T M300 B250</t>
  </si>
  <si>
    <t>ZESTAW MAGIS PRO 16 V2 T M300 B250</t>
  </si>
  <si>
    <t>Zbiornik buforowy - NAD 250 V1</t>
  </si>
  <si>
    <t>Zbiornik buforowy - NAD 100 V1</t>
  </si>
  <si>
    <t>Zbiornik buforowy - NAD 50 V1</t>
  </si>
  <si>
    <t>Zbiornik buforowy - NAD 500 V1</t>
  </si>
  <si>
    <t>Zbiornik buforowy - NAD 750 V1</t>
  </si>
  <si>
    <t>Zbiornik buforowy - NAD 1000 V1</t>
  </si>
  <si>
    <t>Zasobnik do pomp ciepła OKC 200 NTR/HP</t>
  </si>
  <si>
    <t>Zasobnik do pomp ciepła OKC 250 NTR/HP</t>
  </si>
  <si>
    <t>Zasobnik do pomp ciepła OKC 300 NTR/HP</t>
  </si>
  <si>
    <t>Zasobnik do pomp ciepła OKC 400 NTR/HP</t>
  </si>
  <si>
    <t>Zasobnik do pomp ciepła OKC 500 NTR/HP</t>
  </si>
  <si>
    <t>Zasobnik do pomp ciepła OKC 750 NTR/HP</t>
  </si>
  <si>
    <t>Zasobnik do pomp ciepła OKC 1000 NTR/HP</t>
  </si>
  <si>
    <t>3.028500</t>
  </si>
  <si>
    <t>HYDRO FS 200</t>
  </si>
  <si>
    <t>3.028501</t>
  </si>
  <si>
    <t>HYDRO FS 400</t>
  </si>
  <si>
    <t>3.028502</t>
  </si>
  <si>
    <t>HYDRO FS 600</t>
  </si>
  <si>
    <t>3.028503</t>
  </si>
  <si>
    <t>HYDRO FS 800</t>
  </si>
  <si>
    <t>3.028505</t>
  </si>
  <si>
    <t>HYDRO FS 1000</t>
  </si>
  <si>
    <t>3.028506</t>
  </si>
  <si>
    <t>3.028507</t>
  </si>
  <si>
    <t>3.028508</t>
  </si>
  <si>
    <t>3.028509</t>
  </si>
  <si>
    <t>3.028510</t>
  </si>
  <si>
    <t>3.028511</t>
  </si>
  <si>
    <t>3.028512</t>
  </si>
  <si>
    <t>3.029834</t>
  </si>
  <si>
    <t>Zestaw maskujący rury podłączeniowe</t>
  </si>
  <si>
    <t>Zestaw zaworu 2-drogowego</t>
  </si>
  <si>
    <t>Zestaw zaworu 3-drogowego</t>
  </si>
  <si>
    <t>Panel sterowania modulujący</t>
  </si>
  <si>
    <t>Panel sterowania - 4 stopniowy</t>
  </si>
  <si>
    <t>Uniwersalna płytka ON/OFF do łączenia z zewnętrznymi termostatami</t>
  </si>
  <si>
    <t>Uniwersalna płytka z modulacją do łączenia z zewnętrznymi termostatami 0-10 V</t>
  </si>
  <si>
    <t>do NAD 100 - 1000 V1</t>
  </si>
  <si>
    <t>do NAD 500 - 1000 V1</t>
  </si>
  <si>
    <t>Adapter HYDRO FS</t>
  </si>
  <si>
    <t>ZESTAW VICTRIX HYBRID PLUS M200</t>
  </si>
  <si>
    <t>3.032372</t>
  </si>
  <si>
    <t>MAGIS M4</t>
  </si>
  <si>
    <t>3.032373</t>
  </si>
  <si>
    <t>MAGIS M6</t>
  </si>
  <si>
    <t>3.032374</t>
  </si>
  <si>
    <t>MAGIS M8</t>
  </si>
  <si>
    <t>3.032375</t>
  </si>
  <si>
    <t>MAGIS M12</t>
  </si>
  <si>
    <t>3.032376</t>
  </si>
  <si>
    <t>MAGIS M14</t>
  </si>
  <si>
    <t>3.032377</t>
  </si>
  <si>
    <t>MAGIS M16</t>
  </si>
  <si>
    <t>3.032378</t>
  </si>
  <si>
    <t>MAGIS M12 T</t>
  </si>
  <si>
    <t>3.032379</t>
  </si>
  <si>
    <t>MAGIS M14 T</t>
  </si>
  <si>
    <t>3.032380</t>
  </si>
  <si>
    <t>MAGIS M16 T</t>
  </si>
  <si>
    <t>3.032381</t>
  </si>
  <si>
    <t>MAGIS M18 T</t>
  </si>
  <si>
    <t>3.032382</t>
  </si>
  <si>
    <t>MAGIS M22 T</t>
  </si>
  <si>
    <t>3.032383</t>
  </si>
  <si>
    <t>MAGIS M26 T</t>
  </si>
  <si>
    <t>3.032384</t>
  </si>
  <si>
    <t>MAGIS M30 T</t>
  </si>
  <si>
    <t>MAGIS PRO 4 V2</t>
  </si>
  <si>
    <t>3.025954</t>
  </si>
  <si>
    <t>3.032846</t>
  </si>
  <si>
    <t>3.020632</t>
  </si>
  <si>
    <t>3.033324</t>
  </si>
  <si>
    <t>ZESTAW PODŁĄCZENIOWY DO MAGIS M4-6 (1")</t>
  </si>
  <si>
    <t>ZESTAW PODŁĄCZENIOWY DO MAGIS M8-30 (1 1/4")</t>
  </si>
  <si>
    <t>SONDA NTC DLA MAGIS M</t>
  </si>
  <si>
    <t>8481 80 81</t>
  </si>
  <si>
    <t>8481 80 59</t>
  </si>
  <si>
    <t>3.030698</t>
  </si>
  <si>
    <t xml:space="preserve">VICTRIX HYBRID </t>
  </si>
  <si>
    <t>3.030699</t>
  </si>
  <si>
    <t>VICTRIX HYBRID PLUS</t>
  </si>
  <si>
    <t>3.030930</t>
  </si>
  <si>
    <t>Zestaw ochrony antyzamrożeniowej - do jednostki zewnętrznej dla VICTRIX HYBRID</t>
  </si>
  <si>
    <t>MAGIS PRO 12 V2 T</t>
  </si>
  <si>
    <t>Grzałka przepływowa TJ 2" HP 9kW</t>
  </si>
  <si>
    <t>8481 80 11</t>
  </si>
  <si>
    <t>Zastrzegamy możliwość realizacji zamówień na zawory trójdrogowe zamiennie - w zależności od dostępności poszczególnych modeli.
Zawory dostępne wyłącznie przy zakupie pompy ciepła Magis M</t>
  </si>
  <si>
    <t>ZAWÓR TRÓJDROGOWY PRZEŁĄCZAJĄCY DO C.W.U. 
(Dla MAGIS M4-16)</t>
  </si>
  <si>
    <t>DO WYCZERPANIA ZAPASÓW</t>
  </si>
  <si>
    <t>BUFORY SPRZEDAWANE WYŁĄCZNIE PRZY ZAKUPIE POMPY CIEPŁA - W ZESTAWIE LUB ODDZIELNIE</t>
  </si>
  <si>
    <t>ZASOBNIKI SPRZEDAWANE WYŁĄCZNIE PRZY ZAKUPIE POMPY CIEPŁA - W ZESTAWIE LUB ODDZIELNIE</t>
  </si>
  <si>
    <t xml:space="preserve">8015065135620  </t>
  </si>
  <si>
    <t>do OKC  200 - 1000 NTR/HP</t>
  </si>
  <si>
    <t>Do Magis PRO</t>
  </si>
  <si>
    <t>3.033625</t>
  </si>
  <si>
    <t>3.033626</t>
  </si>
  <si>
    <t xml:space="preserve">8015065139413     </t>
  </si>
  <si>
    <t>Nowość!</t>
  </si>
  <si>
    <t>3.032638</t>
  </si>
  <si>
    <t>IMMERWATER 190 S V5</t>
  </si>
  <si>
    <t>3.032639</t>
  </si>
  <si>
    <t>IMMERWATER 300 S V5</t>
  </si>
  <si>
    <t>8418 61 00</t>
  </si>
  <si>
    <t>Klimakonwektor HYDRO 3 V2</t>
  </si>
  <si>
    <t>Klimakonwektor HYDRO 4 V2</t>
  </si>
  <si>
    <t>CENA KATALOGOWA NETTO DOTYCHCZASOWA</t>
  </si>
  <si>
    <t>RÓŻNICA</t>
  </si>
  <si>
    <t>PLN</t>
  </si>
  <si>
    <t>%</t>
  </si>
  <si>
    <t>n/d</t>
  </si>
  <si>
    <t>3.033782</t>
  </si>
  <si>
    <t>3.033783</t>
  </si>
  <si>
    <t>3.033784</t>
  </si>
  <si>
    <t>3.033779</t>
  </si>
  <si>
    <t>MAGIS M4 EH3</t>
  </si>
  <si>
    <t>3.033780</t>
  </si>
  <si>
    <t>MAGIS M6 EH3</t>
  </si>
  <si>
    <t>3.033781</t>
  </si>
  <si>
    <t>MAGIS M8 EH3</t>
  </si>
  <si>
    <t>Oferta obowiązująca od 01.04.2023</t>
  </si>
  <si>
    <t>IMMCOD0423_00</t>
  </si>
  <si>
    <t>MAGIS M12 T EH9</t>
  </si>
  <si>
    <t>MAGIS M14 T EH9</t>
  </si>
  <si>
    <t>MAGIS M16 T EH9</t>
  </si>
  <si>
    <t>TYDOM HOME</t>
  </si>
  <si>
    <t>n.d</t>
  </si>
  <si>
    <t>ZESTAW MAGIS COMBO PLUS 4 V2 M200 B50</t>
  </si>
  <si>
    <t>ZESTAW MAGIS COMBO PLUS 6 V2 M250 B50</t>
  </si>
  <si>
    <t>ZESTAW MAGIS COMBO PLUS 9 V2 M250 B50</t>
  </si>
  <si>
    <t>ZESTAW MAGIS COMBO PLUS 12 V2 T M300 B100</t>
  </si>
  <si>
    <t>ZESTAW MAGIS COMBO PLUS 14 V2 T M300 B250</t>
  </si>
  <si>
    <t>ZESTAW MAGIS COMBO PLUS 16 V2 T M300 B250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</si>
</sst>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_-[$€-2]\ * #,##0.00_-;\-[$€-2]\ * #,##0.00_-;_-[$€-2]\ * &quot;-&quot;??_-"/>
    <numFmt numFmtId="166" formatCode="0.0%"/>
  </numFmts>
  <fonts count="3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505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2"/>
      <color rgb="FFEF4123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Verdana"/>
      <family val="2"/>
      <charset val="238"/>
    </font>
    <font>
      <b/>
      <sz val="9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4"/>
      <color theme="1" tint="0.34998626667073579"/>
      <name val="Verdana"/>
      <family val="2"/>
      <charset val="238"/>
    </font>
    <font>
      <b/>
      <sz val="12"/>
      <color rgb="FFEF4123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trike/>
      <sz val="9"/>
      <color theme="1"/>
      <name val="Calibri"/>
      <family val="2"/>
      <charset val="238"/>
      <scheme val="minor"/>
    </font>
    <font>
      <b/>
      <sz val="22"/>
      <color theme="1" tint="0.34998626667073579"/>
      <name val="Verdana"/>
      <family val="2"/>
      <charset val="238"/>
    </font>
    <font>
      <sz val="16"/>
      <color theme="1" tint="0.34998626667073579"/>
      <name val="Verdana"/>
      <family val="2"/>
      <charset val="238"/>
    </font>
    <font>
      <sz val="9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trike/>
      <sz val="9"/>
      <color rgb="FFFF0000"/>
      <name val="Calibri"/>
      <family val="2"/>
      <charset val="238"/>
      <scheme val="minor"/>
    </font>
    <font>
      <sz val="12"/>
      <color theme="1"/>
      <name val="Verdana"/>
      <family val="2"/>
      <charset val="238"/>
    </font>
    <font>
      <b/>
      <sz val="9"/>
      <color rgb="FFEF4123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F4123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ck">
        <color theme="0" tint="-0.499984740745262"/>
      </top>
      <bottom style="hair">
        <color theme="0" tint="-0.499984740745262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/>
    <xf numFmtId="165" fontId="1" fillId="0" borderId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  <xf numFmtId="0" fontId="19" fillId="0" borderId="0"/>
    <xf numFmtId="0" fontId="1" fillId="0" borderId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165" fontId="4" fillId="0" borderId="0" xfId="3" applyFont="1" applyAlignment="1">
      <alignment vertical="center" wrapText="1"/>
    </xf>
    <xf numFmtId="165" fontId="5" fillId="2" borderId="0" xfId="3" applyFont="1" applyFill="1" applyAlignment="1">
      <alignment vertical="center" wrapText="1"/>
    </xf>
    <xf numFmtId="165" fontId="10" fillId="2" borderId="0" xfId="3" applyFont="1" applyFill="1" applyAlignment="1">
      <alignment horizontal="center" vertical="center" wrapText="1"/>
    </xf>
    <xf numFmtId="8" fontId="12" fillId="0" borderId="3" xfId="2" applyNumberFormat="1" applyFont="1" applyFill="1" applyBorder="1" applyAlignment="1">
      <alignment horizontal="right" vertical="center" wrapText="1"/>
    </xf>
    <xf numFmtId="44" fontId="11" fillId="0" borderId="3" xfId="2" applyFont="1" applyFill="1" applyBorder="1" applyAlignment="1">
      <alignment horizontal="right" vertical="center" wrapText="1"/>
    </xf>
    <xf numFmtId="44" fontId="11" fillId="0" borderId="5" xfId="2" applyFont="1" applyFill="1" applyBorder="1" applyAlignment="1">
      <alignment horizontal="right" vertical="center" wrapText="1"/>
    </xf>
    <xf numFmtId="44" fontId="11" fillId="0" borderId="4" xfId="2" applyFont="1" applyFill="1" applyBorder="1" applyAlignment="1">
      <alignment horizontal="right" vertical="center" wrapText="1"/>
    </xf>
    <xf numFmtId="165" fontId="4" fillId="2" borderId="0" xfId="3" applyFont="1" applyFill="1" applyAlignment="1">
      <alignment vertical="center" wrapText="1"/>
    </xf>
    <xf numFmtId="1" fontId="1" fillId="2" borderId="0" xfId="3" applyNumberFormat="1" applyFont="1" applyFill="1" applyAlignment="1">
      <alignment horizontal="left" vertical="center" wrapText="1"/>
    </xf>
    <xf numFmtId="165" fontId="1" fillId="2" borderId="0" xfId="3" applyFont="1" applyFill="1" applyAlignment="1">
      <alignment horizontal="left" vertical="center" wrapText="1"/>
    </xf>
    <xf numFmtId="43" fontId="7" fillId="2" borderId="0" xfId="1" applyFont="1" applyFill="1" applyAlignment="1">
      <alignment vertical="center" wrapText="1"/>
    </xf>
    <xf numFmtId="43" fontId="8" fillId="2" borderId="0" xfId="1" applyFont="1" applyFill="1" applyAlignment="1">
      <alignment vertical="center" wrapText="1"/>
    </xf>
    <xf numFmtId="43" fontId="13" fillId="2" borderId="0" xfId="1" applyFont="1" applyFill="1" applyAlignment="1">
      <alignment horizontal="center" vertical="center" wrapText="1"/>
    </xf>
    <xf numFmtId="1" fontId="2" fillId="2" borderId="0" xfId="1" applyNumberFormat="1" applyFont="1" applyFill="1" applyAlignment="1">
      <alignment horizontal="left" vertical="center" wrapText="1"/>
    </xf>
    <xf numFmtId="8" fontId="12" fillId="0" borderId="5" xfId="2" applyNumberFormat="1" applyFont="1" applyFill="1" applyBorder="1" applyAlignment="1">
      <alignment horizontal="right" vertical="center" wrapText="1"/>
    </xf>
    <xf numFmtId="165" fontId="4" fillId="2" borderId="6" xfId="3" applyFont="1" applyFill="1" applyBorder="1" applyAlignment="1">
      <alignment vertical="center" wrapText="1"/>
    </xf>
    <xf numFmtId="1" fontId="11" fillId="0" borderId="3" xfId="1" applyNumberFormat="1" applyFont="1" applyFill="1" applyBorder="1" applyAlignment="1">
      <alignment horizontal="left" vertical="center" wrapText="1"/>
    </xf>
    <xf numFmtId="43" fontId="12" fillId="0" borderId="3" xfId="1" applyFont="1" applyFill="1" applyBorder="1" applyAlignment="1">
      <alignment horizontal="center" vertical="center" wrapText="1"/>
    </xf>
    <xf numFmtId="1" fontId="11" fillId="0" borderId="5" xfId="1" applyNumberFormat="1" applyFont="1" applyFill="1" applyBorder="1" applyAlignment="1">
      <alignment horizontal="left" vertical="center" wrapText="1"/>
    </xf>
    <xf numFmtId="43" fontId="12" fillId="0" borderId="5" xfId="1" applyFont="1" applyFill="1" applyBorder="1" applyAlignment="1">
      <alignment horizontal="center" vertical="center" wrapText="1"/>
    </xf>
    <xf numFmtId="1" fontId="11" fillId="0" borderId="4" xfId="1" applyNumberFormat="1" applyFont="1" applyFill="1" applyBorder="1" applyAlignment="1">
      <alignment horizontal="left" vertical="center" wrapText="1"/>
    </xf>
    <xf numFmtId="43" fontId="12" fillId="0" borderId="4" xfId="1" applyFont="1" applyFill="1" applyBorder="1" applyAlignment="1">
      <alignment horizontal="center" vertical="center" wrapText="1"/>
    </xf>
    <xf numFmtId="43" fontId="11" fillId="0" borderId="3" xfId="1" applyFont="1" applyFill="1" applyBorder="1" applyAlignment="1">
      <alignment horizontal="center" vertical="center" wrapText="1"/>
    </xf>
    <xf numFmtId="43" fontId="17" fillId="0" borderId="3" xfId="1" applyFont="1" applyFill="1" applyBorder="1" applyAlignment="1">
      <alignment horizontal="center" vertical="center" wrapText="1"/>
    </xf>
    <xf numFmtId="43" fontId="17" fillId="0" borderId="5" xfId="1" applyFont="1" applyFill="1" applyBorder="1" applyAlignment="1">
      <alignment horizontal="center" vertical="center" wrapText="1"/>
    </xf>
    <xf numFmtId="1" fontId="11" fillId="0" borderId="7" xfId="1" applyNumberFormat="1" applyFont="1" applyFill="1" applyBorder="1" applyAlignment="1">
      <alignment horizontal="left" vertical="center" wrapText="1"/>
    </xf>
    <xf numFmtId="8" fontId="12" fillId="0" borderId="7" xfId="2" applyNumberFormat="1" applyFont="1" applyFill="1" applyBorder="1" applyAlignment="1">
      <alignment horizontal="right" vertical="center" wrapText="1"/>
    </xf>
    <xf numFmtId="44" fontId="11" fillId="0" borderId="7" xfId="2" applyFont="1" applyFill="1" applyBorder="1" applyAlignment="1">
      <alignment horizontal="right" vertical="center" wrapText="1"/>
    </xf>
    <xf numFmtId="43" fontId="12" fillId="0" borderId="7" xfId="1" applyFont="1" applyFill="1" applyBorder="1" applyAlignment="1">
      <alignment horizontal="center" vertical="center" wrapText="1"/>
    </xf>
    <xf numFmtId="43" fontId="17" fillId="0" borderId="7" xfId="1" applyFont="1" applyFill="1" applyBorder="1" applyAlignment="1">
      <alignment horizontal="center" vertical="center" wrapText="1"/>
    </xf>
    <xf numFmtId="43" fontId="11" fillId="0" borderId="7" xfId="1" applyFont="1" applyFill="1" applyBorder="1" applyAlignment="1">
      <alignment horizontal="center" vertical="center" wrapText="1"/>
    </xf>
    <xf numFmtId="43" fontId="11" fillId="0" borderId="5" xfId="1" applyFont="1" applyFill="1" applyBorder="1" applyAlignment="1">
      <alignment horizontal="center" vertical="center" wrapText="1"/>
    </xf>
    <xf numFmtId="165" fontId="9" fillId="3" borderId="8" xfId="3" applyFont="1" applyFill="1" applyBorder="1" applyAlignment="1">
      <alignment horizontal="center" vertical="center" wrapText="1"/>
    </xf>
    <xf numFmtId="1" fontId="9" fillId="3" borderId="9" xfId="1" applyNumberFormat="1" applyFont="1" applyFill="1" applyBorder="1" applyAlignment="1">
      <alignment horizontal="center" vertical="center" wrapText="1"/>
    </xf>
    <xf numFmtId="165" fontId="9" fillId="3" borderId="9" xfId="3" applyFont="1" applyFill="1" applyBorder="1" applyAlignment="1">
      <alignment horizontal="left" vertical="center" wrapText="1"/>
    </xf>
    <xf numFmtId="165" fontId="9" fillId="3" borderId="9" xfId="3" applyFont="1" applyFill="1" applyBorder="1" applyAlignment="1">
      <alignment horizontal="center" vertical="center" wrapText="1"/>
    </xf>
    <xf numFmtId="43" fontId="9" fillId="3" borderId="9" xfId="1" applyFont="1" applyFill="1" applyBorder="1" applyAlignment="1">
      <alignment horizontal="center" vertical="center" wrapText="1"/>
    </xf>
    <xf numFmtId="0" fontId="5" fillId="0" borderId="1" xfId="3" applyNumberFormat="1" applyFont="1" applyBorder="1" applyAlignment="1">
      <alignment horizontal="left" vertical="center" wrapText="1"/>
    </xf>
    <xf numFmtId="0" fontId="5" fillId="0" borderId="11" xfId="3" applyNumberFormat="1" applyFont="1" applyBorder="1" applyAlignment="1">
      <alignment horizontal="left" vertical="center" wrapText="1"/>
    </xf>
    <xf numFmtId="165" fontId="9" fillId="3" borderId="12" xfId="3" applyFont="1" applyFill="1" applyBorder="1" applyAlignment="1">
      <alignment horizontal="center" vertical="center" wrapText="1"/>
    </xf>
    <xf numFmtId="0" fontId="9" fillId="3" borderId="10" xfId="3" applyNumberFormat="1" applyFont="1" applyFill="1" applyBorder="1" applyAlignment="1">
      <alignment horizontal="center" vertical="center" wrapText="1"/>
    </xf>
    <xf numFmtId="165" fontId="9" fillId="3" borderId="10" xfId="3" applyFont="1" applyFill="1" applyBorder="1" applyAlignment="1">
      <alignment horizontal="center" vertical="center" wrapText="1"/>
    </xf>
    <xf numFmtId="165" fontId="1" fillId="2" borderId="0" xfId="4" applyFill="1"/>
    <xf numFmtId="165" fontId="24" fillId="2" borderId="0" xfId="3" applyFont="1" applyFill="1" applyAlignment="1">
      <alignment vertical="center" wrapText="1"/>
    </xf>
    <xf numFmtId="165" fontId="11" fillId="0" borderId="3" xfId="3" applyFont="1" applyBorder="1" applyAlignment="1">
      <alignment vertical="center" wrapText="1"/>
    </xf>
    <xf numFmtId="1" fontId="11" fillId="0" borderId="3" xfId="4" applyNumberFormat="1" applyFont="1" applyBorder="1" applyAlignment="1">
      <alignment horizontal="left" vertical="center" wrapText="1"/>
    </xf>
    <xf numFmtId="1" fontId="11" fillId="0" borderId="5" xfId="4" applyNumberFormat="1" applyFont="1" applyBorder="1" applyAlignment="1">
      <alignment horizontal="left" vertical="center" wrapText="1"/>
    </xf>
    <xf numFmtId="165" fontId="5" fillId="0" borderId="0" xfId="3" applyFont="1" applyAlignment="1">
      <alignment vertical="center" wrapText="1"/>
    </xf>
    <xf numFmtId="165" fontId="11" fillId="0" borderId="5" xfId="3" applyFont="1" applyBorder="1" applyAlignment="1">
      <alignment vertical="center" wrapText="1"/>
    </xf>
    <xf numFmtId="9" fontId="5" fillId="2" borderId="0" xfId="14" applyFont="1" applyFill="1" applyAlignment="1">
      <alignment vertical="center" wrapText="1"/>
    </xf>
    <xf numFmtId="9" fontId="9" fillId="3" borderId="9" xfId="14" applyFont="1" applyFill="1" applyBorder="1" applyAlignment="1">
      <alignment horizontal="center" vertical="center" wrapText="1"/>
    </xf>
    <xf numFmtId="9" fontId="11" fillId="0" borderId="5" xfId="14" applyFont="1" applyFill="1" applyBorder="1" applyAlignment="1">
      <alignment horizontal="center" vertical="center" wrapText="1"/>
    </xf>
    <xf numFmtId="9" fontId="11" fillId="0" borderId="3" xfId="14" applyFont="1" applyFill="1" applyBorder="1" applyAlignment="1">
      <alignment horizontal="center" vertical="center" wrapText="1"/>
    </xf>
    <xf numFmtId="165" fontId="16" fillId="2" borderId="0" xfId="3" applyFont="1" applyFill="1" applyAlignment="1">
      <alignment vertical="center" wrapText="1"/>
    </xf>
    <xf numFmtId="165" fontId="11" fillId="0" borderId="3" xfId="3" applyFont="1" applyBorder="1" applyAlignment="1">
      <alignment horizontal="left" vertical="center" wrapText="1"/>
    </xf>
    <xf numFmtId="43" fontId="25" fillId="0" borderId="3" xfId="1" applyFont="1" applyFill="1" applyBorder="1" applyAlignment="1">
      <alignment horizontal="center" vertical="center" wrapText="1"/>
    </xf>
    <xf numFmtId="165" fontId="26" fillId="0" borderId="0" xfId="3" applyFont="1" applyAlignment="1">
      <alignment vertical="center" wrapText="1"/>
    </xf>
    <xf numFmtId="44" fontId="12" fillId="0" borderId="3" xfId="2" applyFont="1" applyFill="1" applyBorder="1" applyAlignment="1">
      <alignment horizontal="right" vertical="center" wrapText="1"/>
    </xf>
    <xf numFmtId="44" fontId="12" fillId="0" borderId="5" xfId="2" applyFont="1" applyFill="1" applyBorder="1" applyAlignment="1">
      <alignment horizontal="right" vertical="center" wrapText="1"/>
    </xf>
    <xf numFmtId="165" fontId="21" fillId="0" borderId="0" xfId="3" applyFont="1" applyAlignment="1">
      <alignment vertical="center" wrapText="1"/>
    </xf>
    <xf numFmtId="9" fontId="11" fillId="0" borderId="7" xfId="14" applyFont="1" applyFill="1" applyBorder="1" applyAlignment="1">
      <alignment horizontal="center" vertical="center" wrapText="1"/>
    </xf>
    <xf numFmtId="44" fontId="12" fillId="0" borderId="4" xfId="2" applyFont="1" applyFill="1" applyBorder="1" applyAlignment="1">
      <alignment horizontal="right" vertical="center" wrapText="1"/>
    </xf>
    <xf numFmtId="9" fontId="11" fillId="0" borderId="4" xfId="14" applyFont="1" applyFill="1" applyBorder="1" applyAlignment="1">
      <alignment horizontal="center" vertical="center" wrapText="1"/>
    </xf>
    <xf numFmtId="44" fontId="12" fillId="0" borderId="7" xfId="2" applyFont="1" applyFill="1" applyBorder="1" applyAlignment="1">
      <alignment horizontal="right" vertical="center" wrapText="1"/>
    </xf>
    <xf numFmtId="9" fontId="7" fillId="2" borderId="0" xfId="14" applyFont="1" applyFill="1" applyAlignment="1">
      <alignment vertical="center" wrapText="1"/>
    </xf>
    <xf numFmtId="43" fontId="11" fillId="0" borderId="4" xfId="1" applyFont="1" applyFill="1" applyBorder="1" applyAlignment="1">
      <alignment horizontal="center" vertical="center" wrapText="1"/>
    </xf>
    <xf numFmtId="0" fontId="11" fillId="0" borderId="3" xfId="3" applyNumberFormat="1" applyFont="1" applyBorder="1" applyAlignment="1">
      <alignment vertical="center" wrapText="1"/>
    </xf>
    <xf numFmtId="165" fontId="26" fillId="2" borderId="0" xfId="3" applyFont="1" applyFill="1" applyAlignment="1">
      <alignment vertical="center" wrapText="1"/>
    </xf>
    <xf numFmtId="165" fontId="21" fillId="2" borderId="0" xfId="3" applyFont="1" applyFill="1" applyAlignment="1">
      <alignment vertical="center" wrapText="1"/>
    </xf>
    <xf numFmtId="165" fontId="27" fillId="2" borderId="0" xfId="3" applyFont="1" applyFill="1" applyAlignment="1">
      <alignment vertical="center" wrapText="1"/>
    </xf>
    <xf numFmtId="0" fontId="9" fillId="3" borderId="10" xfId="3" applyNumberFormat="1" applyFont="1" applyFill="1" applyBorder="1" applyAlignment="1">
      <alignment horizontal="left" vertical="center" wrapText="1"/>
    </xf>
    <xf numFmtId="0" fontId="11" fillId="0" borderId="3" xfId="4" applyNumberFormat="1" applyFont="1" applyBorder="1" applyAlignment="1">
      <alignment horizontal="left" vertical="center" wrapText="1"/>
    </xf>
    <xf numFmtId="0" fontId="11" fillId="0" borderId="5" xfId="4" applyNumberFormat="1" applyFont="1" applyBorder="1" applyAlignment="1">
      <alignment horizontal="left" vertical="center" wrapText="1"/>
    </xf>
    <xf numFmtId="0" fontId="1" fillId="2" borderId="0" xfId="4" applyNumberFormat="1" applyFill="1"/>
    <xf numFmtId="1" fontId="11" fillId="0" borderId="3" xfId="1" applyNumberFormat="1" applyFont="1" applyBorder="1" applyAlignment="1">
      <alignment vertical="center" wrapText="1"/>
    </xf>
    <xf numFmtId="1" fontId="11" fillId="0" borderId="3" xfId="1" applyNumberFormat="1" applyFont="1" applyBorder="1" applyAlignment="1">
      <alignment horizontal="left" vertical="center" wrapText="1"/>
    </xf>
    <xf numFmtId="1" fontId="5" fillId="2" borderId="0" xfId="3" applyNumberFormat="1" applyFont="1" applyFill="1" applyAlignment="1">
      <alignment vertical="center" wrapText="1"/>
    </xf>
    <xf numFmtId="1" fontId="9" fillId="3" borderId="8" xfId="3" applyNumberFormat="1" applyFont="1" applyFill="1" applyBorder="1" applyAlignment="1">
      <alignment horizontal="center" vertical="center" wrapText="1"/>
    </xf>
    <xf numFmtId="44" fontId="28" fillId="4" borderId="3" xfId="2" applyFont="1" applyFill="1" applyBorder="1" applyAlignment="1">
      <alignment horizontal="center" vertical="center" wrapText="1"/>
    </xf>
    <xf numFmtId="166" fontId="28" fillId="4" borderId="3" xfId="14" applyNumberFormat="1" applyFont="1" applyFill="1" applyBorder="1" applyAlignment="1">
      <alignment vertical="center" wrapText="1"/>
    </xf>
    <xf numFmtId="44" fontId="16" fillId="2" borderId="0" xfId="2" applyFont="1" applyFill="1" applyAlignment="1">
      <alignment vertical="center" wrapText="1"/>
    </xf>
    <xf numFmtId="166" fontId="16" fillId="2" borderId="0" xfId="14" applyNumberFormat="1" applyFont="1" applyFill="1" applyAlignment="1">
      <alignment vertical="center" wrapText="1"/>
    </xf>
    <xf numFmtId="43" fontId="29" fillId="2" borderId="2" xfId="1" applyFont="1" applyFill="1" applyBorder="1" applyAlignment="1">
      <alignment horizontal="center" vertical="center" wrapText="1"/>
    </xf>
    <xf numFmtId="44" fontId="29" fillId="2" borderId="2" xfId="2" applyFont="1" applyFill="1" applyBorder="1" applyAlignment="1">
      <alignment horizontal="center" vertical="center" wrapText="1"/>
    </xf>
    <xf numFmtId="166" fontId="29" fillId="2" borderId="2" xfId="14" applyNumberFormat="1" applyFont="1" applyFill="1" applyBorder="1" applyAlignment="1">
      <alignment horizontal="center" vertical="center" wrapText="1"/>
    </xf>
    <xf numFmtId="166" fontId="12" fillId="0" borderId="3" xfId="14" applyNumberFormat="1" applyFont="1" applyFill="1" applyBorder="1" applyAlignment="1">
      <alignment horizontal="right" vertical="center" wrapText="1"/>
    </xf>
    <xf numFmtId="166" fontId="5" fillId="2" borderId="0" xfId="14" applyNumberFormat="1" applyFont="1" applyFill="1" applyAlignment="1">
      <alignment vertical="center" wrapText="1"/>
    </xf>
    <xf numFmtId="44" fontId="13" fillId="2" borderId="0" xfId="2" applyFont="1" applyFill="1" applyAlignment="1">
      <alignment horizontal="center" vertical="center" wrapText="1"/>
    </xf>
    <xf numFmtId="166" fontId="13" fillId="2" borderId="0" xfId="14" applyNumberFormat="1" applyFont="1" applyFill="1" applyAlignment="1">
      <alignment horizontal="center" vertical="center" wrapText="1"/>
    </xf>
    <xf numFmtId="1" fontId="11" fillId="0" borderId="3" xfId="3" applyNumberFormat="1" applyFont="1" applyBorder="1" applyAlignment="1">
      <alignment vertical="center" wrapText="1"/>
    </xf>
    <xf numFmtId="165" fontId="11" fillId="0" borderId="3" xfId="3" applyFont="1" applyBorder="1" applyAlignment="1">
      <alignment horizontal="center" vertical="center" wrapText="1"/>
    </xf>
    <xf numFmtId="165" fontId="12" fillId="0" borderId="3" xfId="3" applyFont="1" applyBorder="1" applyAlignment="1">
      <alignment horizontal="center" vertical="center" wrapText="1"/>
    </xf>
    <xf numFmtId="1" fontId="18" fillId="0" borderId="3" xfId="4" applyNumberFormat="1" applyFont="1" applyBorder="1" applyAlignment="1">
      <alignment horizontal="left" vertical="center" wrapText="1"/>
    </xf>
    <xf numFmtId="165" fontId="11" fillId="0" borderId="7" xfId="3" applyFont="1" applyBorder="1" applyAlignment="1">
      <alignment vertical="center" wrapText="1"/>
    </xf>
    <xf numFmtId="1" fontId="11" fillId="0" borderId="7" xfId="4" applyNumberFormat="1" applyFont="1" applyBorder="1" applyAlignment="1">
      <alignment horizontal="left" vertical="center" wrapText="1"/>
    </xf>
    <xf numFmtId="165" fontId="11" fillId="0" borderId="7" xfId="3" applyFont="1" applyBorder="1" applyAlignment="1">
      <alignment horizontal="center" vertical="center" wrapText="1"/>
    </xf>
    <xf numFmtId="165" fontId="12" fillId="0" borderId="7" xfId="3" applyFont="1" applyBorder="1" applyAlignment="1">
      <alignment horizontal="center" vertical="center" wrapText="1"/>
    </xf>
    <xf numFmtId="165" fontId="11" fillId="0" borderId="5" xfId="3" applyFont="1" applyBorder="1" applyAlignment="1">
      <alignment horizontal="center" vertical="center" wrapText="1"/>
    </xf>
    <xf numFmtId="165" fontId="12" fillId="0" borderId="5" xfId="3" applyFont="1" applyBorder="1" applyAlignment="1">
      <alignment horizontal="center" vertical="center" wrapText="1"/>
    </xf>
    <xf numFmtId="165" fontId="11" fillId="0" borderId="4" xfId="3" applyFont="1" applyBorder="1" applyAlignment="1">
      <alignment vertical="center" wrapText="1"/>
    </xf>
    <xf numFmtId="1" fontId="11" fillId="0" borderId="4" xfId="4" applyNumberFormat="1" applyFont="1" applyBorder="1" applyAlignment="1">
      <alignment horizontal="left" vertical="center" wrapText="1"/>
    </xf>
    <xf numFmtId="165" fontId="11" fillId="0" borderId="4" xfId="3" applyFont="1" applyBorder="1" applyAlignment="1">
      <alignment horizontal="center" vertical="center" wrapText="1"/>
    </xf>
    <xf numFmtId="165" fontId="12" fillId="0" borderId="4" xfId="3" applyFont="1" applyBorder="1" applyAlignment="1">
      <alignment horizontal="center" vertical="center" wrapText="1"/>
    </xf>
    <xf numFmtId="44" fontId="28" fillId="4" borderId="13" xfId="2" applyFont="1" applyFill="1" applyBorder="1" applyAlignment="1">
      <alignment horizontal="center" vertical="center" wrapText="1"/>
    </xf>
    <xf numFmtId="44" fontId="28" fillId="4" borderId="4" xfId="2" applyFont="1" applyFill="1" applyBorder="1" applyAlignment="1">
      <alignment horizontal="center" vertical="center" wrapText="1"/>
    </xf>
    <xf numFmtId="165" fontId="28" fillId="4" borderId="3" xfId="3" applyFont="1" applyFill="1" applyBorder="1" applyAlignment="1">
      <alignment horizontal="center" vertical="center" wrapText="1"/>
    </xf>
    <xf numFmtId="43" fontId="25" fillId="0" borderId="13" xfId="1" applyFont="1" applyFill="1" applyBorder="1" applyAlignment="1">
      <alignment horizontal="center" vertical="center" wrapText="1"/>
    </xf>
    <xf numFmtId="43" fontId="25" fillId="0" borderId="14" xfId="1" applyFont="1" applyFill="1" applyBorder="1" applyAlignment="1">
      <alignment horizontal="center" vertical="center" wrapText="1"/>
    </xf>
    <xf numFmtId="43" fontId="25" fillId="0" borderId="4" xfId="1" applyFont="1" applyFill="1" applyBorder="1" applyAlignment="1">
      <alignment horizontal="center" vertical="center" wrapText="1"/>
    </xf>
    <xf numFmtId="165" fontId="6" fillId="2" borderId="0" xfId="3" applyFont="1" applyFill="1" applyAlignment="1">
      <alignment horizontal="center" vertical="center" wrapText="1"/>
    </xf>
    <xf numFmtId="165" fontId="6" fillId="2" borderId="1" xfId="3" applyFont="1" applyFill="1" applyBorder="1" applyAlignment="1">
      <alignment horizontal="center" vertical="center" wrapText="1"/>
    </xf>
    <xf numFmtId="165" fontId="16" fillId="2" borderId="2" xfId="3" applyFont="1" applyFill="1" applyBorder="1" applyAlignment="1">
      <alignment horizontal="center" vertical="center" wrapText="1"/>
    </xf>
    <xf numFmtId="165" fontId="16" fillId="2" borderId="6" xfId="3" applyFont="1" applyFill="1" applyBorder="1" applyAlignment="1">
      <alignment horizontal="center" vertical="center" wrapText="1"/>
    </xf>
    <xf numFmtId="43" fontId="11" fillId="0" borderId="13" xfId="1" applyFont="1" applyFill="1" applyBorder="1" applyAlignment="1">
      <alignment horizontal="center" vertical="center" wrapText="1"/>
    </xf>
    <xf numFmtId="43" fontId="11" fillId="0" borderId="4" xfId="1" applyFont="1" applyFill="1" applyBorder="1" applyAlignment="1">
      <alignment horizontal="center" vertical="center" wrapText="1"/>
    </xf>
    <xf numFmtId="165" fontId="6" fillId="2" borderId="6" xfId="3" applyFont="1" applyFill="1" applyBorder="1" applyAlignment="1">
      <alignment horizontal="center" vertical="center" wrapText="1"/>
    </xf>
    <xf numFmtId="165" fontId="6" fillId="0" borderId="0" xfId="3" applyFont="1" applyAlignment="1">
      <alignment horizontal="center" vertical="center" wrapText="1"/>
    </xf>
    <xf numFmtId="165" fontId="22" fillId="0" borderId="1" xfId="3" applyFont="1" applyBorder="1" applyAlignment="1">
      <alignment horizontal="center" vertical="center" wrapText="1"/>
    </xf>
    <xf numFmtId="165" fontId="23" fillId="0" borderId="2" xfId="3" applyFont="1" applyBorder="1" applyAlignment="1">
      <alignment horizontal="center" vertical="center" wrapText="1"/>
    </xf>
    <xf numFmtId="165" fontId="23" fillId="0" borderId="0" xfId="3" applyFont="1" applyAlignment="1">
      <alignment horizontal="center" vertical="center" wrapText="1"/>
    </xf>
    <xf numFmtId="165" fontId="23" fillId="0" borderId="6" xfId="3" applyFont="1" applyBorder="1" applyAlignment="1">
      <alignment horizontal="center" vertical="center" wrapText="1"/>
    </xf>
  </cellXfs>
  <cellStyles count="15">
    <cellStyle name="Dziesiętny" xfId="1" builtinId="3"/>
    <cellStyle name="Dziesiętny 2" xfId="13" xr:uid="{8BC5E3E5-3D85-4A44-920E-E5952050FA99}"/>
    <cellStyle name="Normale 3" xfId="11" xr:uid="{EC7420B5-42BA-4512-A66C-1B644952D997}"/>
    <cellStyle name="Normalny" xfId="0" builtinId="0"/>
    <cellStyle name="Normalny 2" xfId="3" xr:uid="{180FBA97-22A1-4E56-9F1D-9D732B07A14C}"/>
    <cellStyle name="Normalny 2 2" xfId="10" xr:uid="{138D1201-AC13-4E6C-BC48-C708F5380035}"/>
    <cellStyle name="Normalny 3" xfId="8" xr:uid="{64C29A2F-0BF7-47F9-87C8-B5FA8AE8E54D}"/>
    <cellStyle name="Normalny 4" xfId="4" xr:uid="{B1F36DFB-9FCA-4C0E-BC1B-FDCE37322202}"/>
    <cellStyle name="Normalny 4 2" xfId="12" xr:uid="{1776668F-04EC-4192-A09F-4335A2E26EB9}"/>
    <cellStyle name="Procentowy" xfId="14" builtinId="5"/>
    <cellStyle name="Procentowy 2" xfId="9" xr:uid="{516A18DA-132E-4A88-971F-2B20E2DB1631}"/>
    <cellStyle name="Walutowy" xfId="2" builtinId="4"/>
    <cellStyle name="Walutowy 11" xfId="7" xr:uid="{6A51E011-D966-4B4E-B02C-DEB2A39EDBD6}"/>
    <cellStyle name="Walutowy 2" xfId="5" xr:uid="{2FBF535E-DF52-4CE4-A0B2-82DE364F2699}"/>
    <cellStyle name="Walutowy 9" xfId="6" xr:uid="{64850F15-B03F-47BE-824C-BE1AEA3F8FB7}"/>
  </cellStyles>
  <dxfs count="0"/>
  <tableStyles count="0" defaultTableStyle="TableStyleMedium2" defaultPivotStyle="PivotStyleLight16"/>
  <colors>
    <mruColors>
      <color rgb="FFEF412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1216182</xdr:colOff>
      <xdr:row>2</xdr:row>
      <xdr:rowOff>177045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7866C0D-5CA1-45B4-A171-E38228706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24500" cy="786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1306819</xdr:colOff>
      <xdr:row>5</xdr:row>
      <xdr:rowOff>14460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7FA79FF-B97F-4741-949E-970DE4F89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75619" cy="7697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chal.stefanek\Desktop\CENNIK-IMMERGAS-OFERTA-DLA-DOMU-IMMCOD0123_00%20-%20z%20por&#243;wnywark&#261;%20cen.xlsx" TargetMode="External"/><Relationship Id="rId1" Type="http://schemas.openxmlformats.org/officeDocument/2006/relationships/externalLinkPath" Target="file:///C:\Users\michal.stefanek\Desktop\CENNIK-IMMERGAS-OFERTA-DLA-DOMU-IMMCOD0123_00%20-%20z%20por&#243;wnywark&#261;%20c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ENNIK"/>
      <sheetName val="WYCOFANE Z OFERTY"/>
    </sheetNames>
    <sheetDataSet>
      <sheetData sheetId="0">
        <row r="1">
          <cell r="C1"/>
          <cell r="D1"/>
          <cell r="E1"/>
          <cell r="F1" t="str">
            <v>OFERTA DLA DOMU</v>
          </cell>
          <cell r="H1" t="str">
            <v>IMMCOD0123_00</v>
          </cell>
          <cell r="I1"/>
        </row>
        <row r="2">
          <cell r="C2"/>
          <cell r="D2"/>
          <cell r="E2"/>
          <cell r="F2"/>
          <cell r="G2"/>
          <cell r="H2"/>
          <cell r="I2"/>
        </row>
        <row r="3">
          <cell r="C3"/>
          <cell r="D3"/>
          <cell r="E3"/>
          <cell r="F3" t="str">
            <v>Oferta obowiązująca od 16.01.2023</v>
          </cell>
          <cell r="G3"/>
          <cell r="H3"/>
          <cell r="I3"/>
        </row>
        <row r="4">
          <cell r="C4"/>
          <cell r="D4"/>
          <cell r="E4"/>
          <cell r="F4"/>
          <cell r="G4"/>
          <cell r="H4"/>
          <cell r="I4"/>
        </row>
        <row r="5">
          <cell r="C5" t="str">
            <v>KOD</v>
          </cell>
          <cell r="D5" t="str">
            <v>KOD CN</v>
          </cell>
          <cell r="E5" t="str">
            <v>EAN</v>
          </cell>
          <cell r="F5" t="str">
            <v>OPIS PRODUKTU</v>
          </cell>
          <cell r="G5" t="str">
            <v>JEDN.</v>
          </cell>
          <cell r="H5" t="str">
            <v xml:space="preserve"> CENA NETTO</v>
          </cell>
          <cell r="I5" t="str">
            <v>VAT</v>
          </cell>
        </row>
        <row r="6">
          <cell r="C6">
            <v>99000149</v>
          </cell>
          <cell r="D6" t="str">
            <v>N.D.</v>
          </cell>
          <cell r="E6">
            <v>5907538010264</v>
          </cell>
          <cell r="F6" t="str">
            <v>ZESTAW VICTRIX HYBRID PLUS M200</v>
          </cell>
          <cell r="G6" t="str">
            <v>szt.</v>
          </cell>
          <cell r="H6">
            <v>36802</v>
          </cell>
          <cell r="I6">
            <v>0.23</v>
          </cell>
        </row>
        <row r="7">
          <cell r="C7">
            <v>99000153</v>
          </cell>
          <cell r="D7" t="str">
            <v>N.D.</v>
          </cell>
          <cell r="E7">
            <v>5907538010301</v>
          </cell>
          <cell r="F7" t="str">
            <v>ZESTAW MAGIS PRO 12 V2 T M300 B100</v>
          </cell>
          <cell r="G7" t="str">
            <v>szt.</v>
          </cell>
          <cell r="H7">
            <v>59573</v>
          </cell>
          <cell r="I7">
            <v>0.23</v>
          </cell>
        </row>
        <row r="8">
          <cell r="C8">
            <v>99000154</v>
          </cell>
          <cell r="D8" t="str">
            <v>N.D.</v>
          </cell>
          <cell r="E8">
            <v>5907538010318</v>
          </cell>
          <cell r="F8" t="str">
            <v>ZESTAW MAGIS PRO 14 V2 T M300 B250</v>
          </cell>
          <cell r="G8" t="str">
            <v>szt.</v>
          </cell>
          <cell r="H8">
            <v>66572</v>
          </cell>
          <cell r="I8">
            <v>0.23</v>
          </cell>
        </row>
        <row r="9">
          <cell r="C9">
            <v>99000155</v>
          </cell>
          <cell r="D9" t="str">
            <v>N.D.</v>
          </cell>
          <cell r="E9">
            <v>5907538010325</v>
          </cell>
          <cell r="F9" t="str">
            <v>ZESTAW MAGIS PRO 16 V2 T M300 B250</v>
          </cell>
          <cell r="G9" t="str">
            <v>szt.</v>
          </cell>
          <cell r="H9">
            <v>67184</v>
          </cell>
          <cell r="I9">
            <v>0.23</v>
          </cell>
        </row>
        <row r="10">
          <cell r="C10">
            <v>99000156</v>
          </cell>
          <cell r="D10" t="str">
            <v>N.D.</v>
          </cell>
          <cell r="E10">
            <v>5907538010332</v>
          </cell>
          <cell r="F10" t="str">
            <v>ZESTAW MAGIS COMBO 4 V2 M200 B50</v>
          </cell>
          <cell r="G10" t="str">
            <v>szt.</v>
          </cell>
          <cell r="H10">
            <v>48728</v>
          </cell>
          <cell r="I10">
            <v>0.23</v>
          </cell>
        </row>
        <row r="11">
          <cell r="C11">
            <v>99000170</v>
          </cell>
          <cell r="D11" t="str">
            <v>N.D.</v>
          </cell>
          <cell r="E11">
            <v>5907538010554</v>
          </cell>
          <cell r="F11" t="str">
            <v>ZESTAW MAGIS COMBO 6 V2 M250 B50</v>
          </cell>
          <cell r="G11" t="str">
            <v>szt.</v>
          </cell>
          <cell r="H11">
            <v>53039</v>
          </cell>
          <cell r="I11">
            <v>0.23</v>
          </cell>
        </row>
        <row r="12">
          <cell r="C12">
            <v>99000171</v>
          </cell>
          <cell r="D12" t="str">
            <v>N.D.</v>
          </cell>
          <cell r="E12">
            <v>5907538010561</v>
          </cell>
          <cell r="F12" t="str">
            <v>ZESTAW MAGIS COMBO 9 V2 M250 B50</v>
          </cell>
          <cell r="G12" t="str">
            <v>szt.</v>
          </cell>
          <cell r="H12">
            <v>55307</v>
          </cell>
          <cell r="I12">
            <v>0.23</v>
          </cell>
        </row>
        <row r="13">
          <cell r="C13">
            <v>99000159</v>
          </cell>
          <cell r="D13" t="str">
            <v>N.D.</v>
          </cell>
          <cell r="E13">
            <v>5907538010363</v>
          </cell>
          <cell r="F13" t="str">
            <v>ZESTAW MAGIS COMBO 12 V2 T M300 B100</v>
          </cell>
          <cell r="G13" t="str">
            <v>szt.</v>
          </cell>
          <cell r="H13">
            <v>66074</v>
          </cell>
          <cell r="I13">
            <v>0.23</v>
          </cell>
        </row>
        <row r="14">
          <cell r="C14">
            <v>99000160</v>
          </cell>
          <cell r="D14" t="str">
            <v>N.D.</v>
          </cell>
          <cell r="E14">
            <v>5907538010370</v>
          </cell>
          <cell r="F14" t="str">
            <v>ZESTAW MAGIS COMBO 14 V2 T M300 B250</v>
          </cell>
          <cell r="G14" t="str">
            <v>szt.</v>
          </cell>
          <cell r="H14">
            <v>71244</v>
          </cell>
          <cell r="I14">
            <v>0.23</v>
          </cell>
        </row>
        <row r="15">
          <cell r="C15">
            <v>99000161</v>
          </cell>
          <cell r="D15" t="str">
            <v>N.D.</v>
          </cell>
          <cell r="E15">
            <v>5907538010387</v>
          </cell>
          <cell r="F15" t="str">
            <v>ZESTAW MAGIS COMBO 16 V2 T M300 B250</v>
          </cell>
          <cell r="G15" t="str">
            <v>szt.</v>
          </cell>
          <cell r="H15">
            <v>73616</v>
          </cell>
          <cell r="I15">
            <v>0.23</v>
          </cell>
        </row>
        <row r="16">
          <cell r="C16" t="str">
            <v>3.032372</v>
          </cell>
          <cell r="D16" t="str">
            <v>8415 81 00</v>
          </cell>
          <cell r="E16">
            <v>8015065132216</v>
          </cell>
          <cell r="F16" t="str">
            <v>MAGIS M4</v>
          </cell>
          <cell r="G16" t="str">
            <v>szt.</v>
          </cell>
          <cell r="H16">
            <v>26612</v>
          </cell>
          <cell r="I16">
            <v>0.23</v>
          </cell>
        </row>
        <row r="17">
          <cell r="C17" t="str">
            <v>3.032373</v>
          </cell>
          <cell r="D17" t="str">
            <v>8415 81 00</v>
          </cell>
          <cell r="E17">
            <v>8015065132339</v>
          </cell>
          <cell r="F17" t="str">
            <v>MAGIS M6</v>
          </cell>
          <cell r="G17" t="str">
            <v>szt.</v>
          </cell>
          <cell r="H17">
            <v>27516</v>
          </cell>
          <cell r="I17">
            <v>0.23</v>
          </cell>
        </row>
        <row r="18">
          <cell r="C18" t="str">
            <v>3.032374</v>
          </cell>
          <cell r="D18" t="str">
            <v>8415 81 00</v>
          </cell>
          <cell r="E18">
            <v>8015065132223</v>
          </cell>
          <cell r="F18" t="str">
            <v>MAGIS M8</v>
          </cell>
          <cell r="G18" t="str">
            <v>szt.</v>
          </cell>
          <cell r="H18">
            <v>29380</v>
          </cell>
          <cell r="I18">
            <v>0.23</v>
          </cell>
        </row>
        <row r="19">
          <cell r="C19" t="str">
            <v>3.032375</v>
          </cell>
          <cell r="D19" t="str">
            <v>8415 81 00</v>
          </cell>
          <cell r="E19">
            <v>8015065132230</v>
          </cell>
          <cell r="F19" t="str">
            <v>MAGIS M12</v>
          </cell>
          <cell r="G19" t="str">
            <v>szt.</v>
          </cell>
          <cell r="H19">
            <v>36273</v>
          </cell>
          <cell r="I19">
            <v>0.23</v>
          </cell>
        </row>
        <row r="20">
          <cell r="C20" t="str">
            <v>3.032376</v>
          </cell>
          <cell r="D20" t="str">
            <v>8415 81 00</v>
          </cell>
          <cell r="E20">
            <v>8015065132247</v>
          </cell>
          <cell r="F20" t="str">
            <v>MAGIS M14</v>
          </cell>
          <cell r="G20" t="str">
            <v>szt.</v>
          </cell>
          <cell r="H20">
            <v>37855</v>
          </cell>
          <cell r="I20">
            <v>0.23</v>
          </cell>
        </row>
        <row r="21">
          <cell r="C21" t="str">
            <v>3.032377</v>
          </cell>
          <cell r="D21" t="str">
            <v>8415 81 00</v>
          </cell>
          <cell r="E21">
            <v>8015065132254</v>
          </cell>
          <cell r="F21" t="str">
            <v>MAGIS M16</v>
          </cell>
          <cell r="G21" t="str">
            <v>szt.</v>
          </cell>
          <cell r="H21">
            <v>38390</v>
          </cell>
          <cell r="I21">
            <v>0.23</v>
          </cell>
        </row>
        <row r="22">
          <cell r="C22" t="str">
            <v>3.032378</v>
          </cell>
          <cell r="D22" t="str">
            <v>8415 81 00</v>
          </cell>
          <cell r="E22">
            <v>8015065132261</v>
          </cell>
          <cell r="F22" t="str">
            <v>MAGIS M12 T</v>
          </cell>
          <cell r="G22" t="str">
            <v>szt.</v>
          </cell>
          <cell r="H22">
            <v>37968</v>
          </cell>
          <cell r="I22">
            <v>0.23</v>
          </cell>
        </row>
        <row r="23">
          <cell r="C23" t="str">
            <v>3.032379</v>
          </cell>
          <cell r="D23" t="str">
            <v>8415 81 00</v>
          </cell>
          <cell r="E23">
            <v>8015065132278</v>
          </cell>
          <cell r="F23" t="str">
            <v>MAGIS M14 T</v>
          </cell>
          <cell r="G23" t="str">
            <v>szt.</v>
          </cell>
          <cell r="H23">
            <v>39550</v>
          </cell>
          <cell r="I23">
            <v>0.23</v>
          </cell>
        </row>
        <row r="24">
          <cell r="C24" t="str">
            <v>3.032380</v>
          </cell>
          <cell r="D24" t="str">
            <v>8415 81 00</v>
          </cell>
          <cell r="E24">
            <v>8015065132285</v>
          </cell>
          <cell r="F24" t="str">
            <v>MAGIS M16 T</v>
          </cell>
          <cell r="G24" t="str">
            <v>szt.</v>
          </cell>
          <cell r="H24">
            <v>40040</v>
          </cell>
          <cell r="I24">
            <v>0.23</v>
          </cell>
        </row>
        <row r="25">
          <cell r="C25" t="str">
            <v>3.032381</v>
          </cell>
          <cell r="D25" t="str">
            <v>8415 81 00</v>
          </cell>
          <cell r="E25">
            <v>8015065132292</v>
          </cell>
          <cell r="F25" t="str">
            <v>MAGIS M18 T</v>
          </cell>
          <cell r="G25" t="str">
            <v>szt.</v>
          </cell>
          <cell r="H25">
            <v>52828</v>
          </cell>
          <cell r="I25">
            <v>0.23</v>
          </cell>
        </row>
        <row r="26">
          <cell r="C26" t="str">
            <v>3.032382</v>
          </cell>
          <cell r="D26" t="str">
            <v>8415 81 00</v>
          </cell>
          <cell r="E26">
            <v>8015065132308</v>
          </cell>
          <cell r="F26" t="str">
            <v>MAGIS M22 T</v>
          </cell>
          <cell r="G26" t="str">
            <v>szt.</v>
          </cell>
          <cell r="H26">
            <v>53405</v>
          </cell>
          <cell r="I26">
            <v>0.23</v>
          </cell>
        </row>
        <row r="27">
          <cell r="C27" t="str">
            <v>3.032383</v>
          </cell>
          <cell r="D27" t="str">
            <v>8415 81 00</v>
          </cell>
          <cell r="E27">
            <v>8015065132315</v>
          </cell>
          <cell r="F27" t="str">
            <v>MAGIS M26 T</v>
          </cell>
          <cell r="G27" t="str">
            <v>szt.</v>
          </cell>
          <cell r="H27">
            <v>55440</v>
          </cell>
          <cell r="I27">
            <v>0.23</v>
          </cell>
        </row>
        <row r="28">
          <cell r="C28" t="str">
            <v>3.032384</v>
          </cell>
          <cell r="D28" t="str">
            <v>8415 81 00</v>
          </cell>
          <cell r="E28">
            <v>8015065132322</v>
          </cell>
          <cell r="F28" t="str">
            <v>MAGIS M30 T</v>
          </cell>
          <cell r="G28" t="str">
            <v>szt.</v>
          </cell>
          <cell r="H28">
            <v>57475</v>
          </cell>
          <cell r="I28">
            <v>0.23</v>
          </cell>
        </row>
        <row r="29">
          <cell r="C29" t="str">
            <v>3.021522</v>
          </cell>
          <cell r="D29" t="str">
            <v>9032 89 00</v>
          </cell>
          <cell r="E29">
            <v>8015065715907</v>
          </cell>
          <cell r="F29" t="str">
            <v>Zintegrow. sterownik centralny</v>
          </cell>
          <cell r="G29" t="str">
            <v>szt.</v>
          </cell>
          <cell r="H29">
            <v>3423</v>
          </cell>
          <cell r="I29">
            <v>0.23</v>
          </cell>
        </row>
        <row r="30">
          <cell r="C30" t="str">
            <v>3.021547</v>
          </cell>
          <cell r="D30" t="str">
            <v>9032 89 00</v>
          </cell>
          <cell r="E30">
            <v>8015065716027</v>
          </cell>
          <cell r="F30" t="str">
            <v xml:space="preserve">Sterownik strefowy            </v>
          </cell>
          <cell r="G30" t="str">
            <v>szt.</v>
          </cell>
          <cell r="H30">
            <v>1153</v>
          </cell>
          <cell r="I30">
            <v>0.23</v>
          </cell>
        </row>
        <row r="31">
          <cell r="C31" t="str">
            <v>3.025954</v>
          </cell>
          <cell r="D31" t="str">
            <v>8481 80 81</v>
          </cell>
          <cell r="E31">
            <v>8015065066252</v>
          </cell>
          <cell r="F31" t="str">
            <v>ZESTAW PODŁĄCZENIOWY DO MAGIS M4-6 (1")</v>
          </cell>
          <cell r="G31" t="str">
            <v>szt.</v>
          </cell>
          <cell r="H31">
            <v>495</v>
          </cell>
          <cell r="I31">
            <v>0.23</v>
          </cell>
        </row>
        <row r="32">
          <cell r="C32" t="str">
            <v>3.032846</v>
          </cell>
          <cell r="D32" t="str">
            <v>8481 80 81</v>
          </cell>
          <cell r="E32" t="str">
            <v xml:space="preserve">8015065135620  </v>
          </cell>
          <cell r="F32" t="str">
            <v>ZESTAW PODŁĄCZENIOWY DO MAGIS M8-30 (1 1/4")</v>
          </cell>
          <cell r="G32" t="str">
            <v>szt.</v>
          </cell>
          <cell r="H32">
            <v>1014</v>
          </cell>
          <cell r="I32">
            <v>0.23</v>
          </cell>
        </row>
        <row r="33">
          <cell r="C33" t="str">
            <v>3.020632</v>
          </cell>
          <cell r="D33" t="str">
            <v>8481 80 59</v>
          </cell>
          <cell r="E33">
            <v>8015065550423</v>
          </cell>
          <cell r="F33" t="str">
            <v>ZAWÓR TRÓJDROGOWY PRZEŁĄCZAJĄCY DO C.W.U. 
(Dla MAGIS M4-16)</v>
          </cell>
          <cell r="G33" t="str">
            <v>szt.</v>
          </cell>
          <cell r="H33">
            <v>777</v>
          </cell>
          <cell r="I33">
            <v>0.23</v>
          </cell>
        </row>
        <row r="34">
          <cell r="C34">
            <v>43080401</v>
          </cell>
          <cell r="D34" t="str">
            <v>8481 80 11</v>
          </cell>
          <cell r="E34">
            <v>7330193045179</v>
          </cell>
          <cell r="F34" t="str">
            <v>ZAWÓR TRÓJDROGOWY PRZEŁĄCZAJĄCY DO C.W.U. 
(Dla MAGIS M4-16)</v>
          </cell>
          <cell r="G34" t="str">
            <v>szt.</v>
          </cell>
          <cell r="H34">
            <v>777</v>
          </cell>
          <cell r="I34">
            <v>0.23</v>
          </cell>
        </row>
        <row r="35">
          <cell r="C35" t="str">
            <v>3.027385</v>
          </cell>
          <cell r="D35" t="str">
            <v>8516 80 20</v>
          </cell>
          <cell r="E35">
            <v>8015065087608</v>
          </cell>
          <cell r="F35" t="str">
            <v>Zestaw ochrony antyzamrożeniowej - do jednostki zewnętrznej</v>
          </cell>
          <cell r="G35" t="str">
            <v>szt.</v>
          </cell>
          <cell r="H35">
            <v>368</v>
          </cell>
          <cell r="I35">
            <v>0.23</v>
          </cell>
        </row>
        <row r="36">
          <cell r="C36">
            <v>2110500</v>
          </cell>
          <cell r="D36" t="str">
            <v>8516 80 80</v>
          </cell>
          <cell r="E36">
            <v>8595590808164</v>
          </cell>
          <cell r="F36" t="str">
            <v>Grzałka przepływowa TJ 2" HP 9kW</v>
          </cell>
          <cell r="G36" t="str">
            <v>szt.</v>
          </cell>
          <cell r="H36">
            <v>2769</v>
          </cell>
          <cell r="I36">
            <v>0.23</v>
          </cell>
        </row>
        <row r="37">
          <cell r="C37" t="str">
            <v>3.033324</v>
          </cell>
          <cell r="D37" t="str">
            <v>8533 21 00</v>
          </cell>
          <cell r="E37">
            <v>8015065138553</v>
          </cell>
          <cell r="F37" t="str">
            <v>SONDA NTC DLA MAGIS M</v>
          </cell>
          <cell r="G37" t="str">
            <v>szt.</v>
          </cell>
          <cell r="H37">
            <v>270</v>
          </cell>
          <cell r="I37">
            <v>0.23</v>
          </cell>
        </row>
        <row r="38">
          <cell r="C38" t="str">
            <v>RB.29650650</v>
          </cell>
          <cell r="D38" t="str">
            <v>8481 80 00</v>
          </cell>
          <cell r="E38">
            <v>8019495403700</v>
          </cell>
          <cell r="F38" t="str">
            <v>Filtr magnetyczny CleanWater z zaworami odcinającymi GW 1"</v>
          </cell>
          <cell r="G38" t="str">
            <v>szt.</v>
          </cell>
          <cell r="H38">
            <v>594</v>
          </cell>
          <cell r="I38">
            <v>0.23</v>
          </cell>
        </row>
        <row r="39">
          <cell r="C39" t="str">
            <v>3.030698</v>
          </cell>
          <cell r="D39" t="str">
            <v>8415 81 00</v>
          </cell>
          <cell r="E39">
            <v>8015065118517</v>
          </cell>
          <cell r="F39" t="str">
            <v xml:space="preserve">VICTRIX HYBRID </v>
          </cell>
          <cell r="G39" t="str">
            <v>szt.</v>
          </cell>
          <cell r="H39">
            <v>28820</v>
          </cell>
          <cell r="I39">
            <v>0.23</v>
          </cell>
        </row>
        <row r="40">
          <cell r="C40" t="str">
            <v>3.030699</v>
          </cell>
          <cell r="D40" t="str">
            <v>8415 81 00</v>
          </cell>
          <cell r="E40">
            <v>8015065118524</v>
          </cell>
          <cell r="F40" t="str">
            <v>VICTRIX HYBRID PLUS</v>
          </cell>
          <cell r="G40" t="str">
            <v>szt.</v>
          </cell>
          <cell r="H40">
            <v>29150</v>
          </cell>
          <cell r="I40">
            <v>0.23</v>
          </cell>
        </row>
        <row r="41">
          <cell r="C41" t="str">
            <v>1.033683</v>
          </cell>
          <cell r="D41" t="str">
            <v>8533 21 00</v>
          </cell>
          <cell r="E41">
            <v>8015065044083</v>
          </cell>
          <cell r="F41" t="str">
            <v>Sonda kontaktowa zasobnika</v>
          </cell>
          <cell r="G41" t="str">
            <v>szt.</v>
          </cell>
          <cell r="H41">
            <v>64</v>
          </cell>
          <cell r="I41">
            <v>0.23</v>
          </cell>
        </row>
        <row r="42">
          <cell r="C42" t="str">
            <v>3.030930</v>
          </cell>
          <cell r="D42" t="str">
            <v>8516 80 20</v>
          </cell>
          <cell r="E42">
            <v>8015065120954</v>
          </cell>
          <cell r="F42" t="str">
            <v>Zestaw ochrony antyzamrożeniowej - do jednostki zewnętrznej dla VICTRIX HYBRID</v>
          </cell>
          <cell r="G42" t="str">
            <v>szt.</v>
          </cell>
          <cell r="H42">
            <v>359</v>
          </cell>
          <cell r="I42">
            <v>0.23</v>
          </cell>
        </row>
        <row r="43">
          <cell r="C43" t="str">
            <v>3.026374</v>
          </cell>
          <cell r="D43" t="str">
            <v>8413 82 00</v>
          </cell>
          <cell r="E43">
            <v>8015065067457</v>
          </cell>
          <cell r="F43" t="str">
            <v>Pompka do odprowadzania kondensatu</v>
          </cell>
          <cell r="G43" t="str">
            <v>szt.</v>
          </cell>
          <cell r="H43">
            <v>644</v>
          </cell>
          <cell r="I43">
            <v>0.23</v>
          </cell>
        </row>
        <row r="44">
          <cell r="C44" t="str">
            <v>3.011667</v>
          </cell>
          <cell r="D44" t="str">
            <v>8403 90 90</v>
          </cell>
          <cell r="E44" t="str">
            <v>8015065708121</v>
          </cell>
          <cell r="F44" t="str">
            <v>Uniwersalny zestaw przyłączy elastycznych</v>
          </cell>
          <cell r="G44" t="str">
            <v>szt.</v>
          </cell>
          <cell r="H44">
            <v>423</v>
          </cell>
          <cell r="I44">
            <v>0.23</v>
          </cell>
        </row>
        <row r="45">
          <cell r="C45" t="str">
            <v>RB.29650650</v>
          </cell>
          <cell r="D45" t="str">
            <v>8481 80 00</v>
          </cell>
          <cell r="E45">
            <v>8019495403700</v>
          </cell>
          <cell r="F45" t="str">
            <v>Filtr magnetyczny CleanWater z zaworami odcinającymi GW 1"</v>
          </cell>
          <cell r="G45" t="str">
            <v>szt.</v>
          </cell>
          <cell r="H45">
            <v>594</v>
          </cell>
          <cell r="I45">
            <v>0.23</v>
          </cell>
        </row>
        <row r="46">
          <cell r="C46" t="str">
            <v>3.030606</v>
          </cell>
          <cell r="D46" t="str">
            <v>8415 81 00</v>
          </cell>
          <cell r="E46">
            <v>8015065116377</v>
          </cell>
          <cell r="F46" t="str">
            <v>MAGIS PRO 4 V2</v>
          </cell>
          <cell r="G46" t="str">
            <v>szt.</v>
          </cell>
          <cell r="H46">
            <v>29265</v>
          </cell>
          <cell r="I46">
            <v>0.23</v>
          </cell>
        </row>
        <row r="47">
          <cell r="C47" t="str">
            <v>3.030607</v>
          </cell>
          <cell r="D47" t="str">
            <v>8415 81 00</v>
          </cell>
          <cell r="E47">
            <v>8015065117244</v>
          </cell>
          <cell r="F47" t="str">
            <v>MAGIS PRO 6 V2</v>
          </cell>
          <cell r="G47" t="str">
            <v>szt.</v>
          </cell>
          <cell r="H47">
            <v>29948</v>
          </cell>
          <cell r="I47">
            <v>0.23</v>
          </cell>
        </row>
        <row r="48">
          <cell r="C48" t="str">
            <v>3.030608</v>
          </cell>
          <cell r="D48" t="str">
            <v>8415 81 00</v>
          </cell>
          <cell r="E48">
            <v>8015065117251</v>
          </cell>
          <cell r="F48" t="str">
            <v>MAGIS PRO 9 V2</v>
          </cell>
          <cell r="G48" t="str">
            <v>szt.</v>
          </cell>
          <cell r="H48">
            <v>35521</v>
          </cell>
          <cell r="I48">
            <v>0.23</v>
          </cell>
        </row>
        <row r="49">
          <cell r="C49" t="str">
            <v>3.030663</v>
          </cell>
          <cell r="D49" t="str">
            <v>8415 81 00</v>
          </cell>
          <cell r="E49">
            <v>8015065120381</v>
          </cell>
          <cell r="F49" t="str">
            <v>MAGIS PRO 12 V2</v>
          </cell>
          <cell r="G49" t="str">
            <v>szt.</v>
          </cell>
          <cell r="H49">
            <v>41501</v>
          </cell>
          <cell r="I49">
            <v>0.23</v>
          </cell>
        </row>
        <row r="50">
          <cell r="C50" t="str">
            <v>3.030664</v>
          </cell>
          <cell r="D50" t="str">
            <v>8415 81 00</v>
          </cell>
          <cell r="E50">
            <v>8015065120398</v>
          </cell>
          <cell r="F50" t="str">
            <v>MAGIS PRO 14 V2</v>
          </cell>
          <cell r="G50" t="str">
            <v>szt.</v>
          </cell>
          <cell r="H50">
            <v>47690</v>
          </cell>
          <cell r="I50">
            <v>0.23</v>
          </cell>
        </row>
        <row r="51">
          <cell r="C51" t="str">
            <v>3.030665</v>
          </cell>
          <cell r="D51" t="str">
            <v>8415 81 00</v>
          </cell>
          <cell r="E51">
            <v>8015065120404</v>
          </cell>
          <cell r="F51" t="str">
            <v>MAGIS PRO 16 V2</v>
          </cell>
          <cell r="G51" t="str">
            <v>szt.</v>
          </cell>
          <cell r="H51">
            <v>47853</v>
          </cell>
          <cell r="I51">
            <v>0.23</v>
          </cell>
        </row>
        <row r="52">
          <cell r="C52" t="str">
            <v>3.030666</v>
          </cell>
          <cell r="D52" t="str">
            <v>8415 81 00</v>
          </cell>
          <cell r="E52">
            <v>8015065120411</v>
          </cell>
          <cell r="F52" t="str">
            <v>MAGIS PRO 12 V2 T</v>
          </cell>
          <cell r="G52" t="str">
            <v>szt.</v>
          </cell>
          <cell r="H52">
            <v>44535</v>
          </cell>
          <cell r="I52">
            <v>0.23</v>
          </cell>
        </row>
        <row r="53">
          <cell r="C53" t="str">
            <v>3.030667</v>
          </cell>
          <cell r="D53" t="str">
            <v>8415 81 00</v>
          </cell>
          <cell r="E53">
            <v>8015065120428</v>
          </cell>
          <cell r="F53" t="str">
            <v>MAGIS PRO 14 V2 T</v>
          </cell>
          <cell r="G53" t="str">
            <v>szt.</v>
          </cell>
          <cell r="H53">
            <v>49874</v>
          </cell>
          <cell r="I53">
            <v>0.23</v>
          </cell>
        </row>
        <row r="54">
          <cell r="C54" t="str">
            <v>3.030668</v>
          </cell>
          <cell r="D54" t="str">
            <v>8415 81 00</v>
          </cell>
          <cell r="E54">
            <v>8015065120435</v>
          </cell>
          <cell r="F54" t="str">
            <v>MAGIS PRO 16 V2 T</v>
          </cell>
          <cell r="G54" t="str">
            <v>szt.</v>
          </cell>
          <cell r="H54">
            <v>50486</v>
          </cell>
          <cell r="I54">
            <v>0.23</v>
          </cell>
        </row>
        <row r="55">
          <cell r="C55" t="str">
            <v>3.030609</v>
          </cell>
          <cell r="D55" t="str">
            <v>8415 81 00</v>
          </cell>
          <cell r="E55">
            <v>8015065118913</v>
          </cell>
          <cell r="F55" t="str">
            <v>MAGIS COMBO 4 V2</v>
          </cell>
          <cell r="G55" t="str">
            <v>szt.</v>
          </cell>
          <cell r="H55">
            <v>37505</v>
          </cell>
          <cell r="I55">
            <v>0.23</v>
          </cell>
        </row>
        <row r="56">
          <cell r="C56" t="str">
            <v>3.030611</v>
          </cell>
          <cell r="D56" t="str">
            <v>8415 81 00</v>
          </cell>
          <cell r="E56">
            <v>8015065118920</v>
          </cell>
          <cell r="F56" t="str">
            <v>MAGIS COMBO 6 V2</v>
          </cell>
          <cell r="G56" t="str">
            <v>szt.</v>
          </cell>
          <cell r="H56">
            <v>38327</v>
          </cell>
          <cell r="I56">
            <v>0.23</v>
          </cell>
        </row>
        <row r="57">
          <cell r="C57" t="str">
            <v>3.030613</v>
          </cell>
          <cell r="D57" t="str">
            <v>8415 81 00</v>
          </cell>
          <cell r="E57">
            <v>8015065118937</v>
          </cell>
          <cell r="F57" t="str">
            <v>MAGIS COMBO 9 V2</v>
          </cell>
          <cell r="G57" t="str">
            <v>szt.</v>
          </cell>
          <cell r="H57">
            <v>43495</v>
          </cell>
          <cell r="I57">
            <v>0.23</v>
          </cell>
        </row>
        <row r="58">
          <cell r="C58" t="str">
            <v>3.030819</v>
          </cell>
          <cell r="D58" t="str">
            <v>8415 81 00</v>
          </cell>
          <cell r="E58">
            <v>8015065120442</v>
          </cell>
          <cell r="F58" t="str">
            <v>MAGIS COMBO 12 V2</v>
          </cell>
          <cell r="G58" t="str">
            <v>szt.</v>
          </cell>
          <cell r="H58">
            <v>48358</v>
          </cell>
          <cell r="I58">
            <v>0.23</v>
          </cell>
        </row>
        <row r="59">
          <cell r="C59" t="str">
            <v>3.030820</v>
          </cell>
          <cell r="D59" t="str">
            <v>8415 81 00</v>
          </cell>
          <cell r="E59">
            <v>8015065120466</v>
          </cell>
          <cell r="F59" t="str">
            <v>MAGIS COMBO 14 V2</v>
          </cell>
          <cell r="G59" t="str">
            <v>szt.</v>
          </cell>
          <cell r="H59">
            <v>55627</v>
          </cell>
          <cell r="I59">
            <v>0.23</v>
          </cell>
        </row>
        <row r="60">
          <cell r="C60" t="str">
            <v>3.030821</v>
          </cell>
          <cell r="D60" t="str">
            <v>8415 81 00</v>
          </cell>
          <cell r="E60">
            <v>8015065120480</v>
          </cell>
          <cell r="F60" t="str">
            <v>MAGIS COMBO 16 V2</v>
          </cell>
          <cell r="G60" t="str">
            <v>szt.</v>
          </cell>
          <cell r="H60">
            <v>54553</v>
          </cell>
          <cell r="I60">
            <v>0.23</v>
          </cell>
        </row>
        <row r="61">
          <cell r="C61" t="str">
            <v>3.030825</v>
          </cell>
          <cell r="D61" t="str">
            <v>8415 81 00</v>
          </cell>
          <cell r="E61">
            <v>8015065120565</v>
          </cell>
          <cell r="F61" t="str">
            <v>MAGIS COMBO 12 V2 T</v>
          </cell>
          <cell r="G61" t="str">
            <v>szt.</v>
          </cell>
          <cell r="H61">
            <v>51835</v>
          </cell>
          <cell r="I61">
            <v>0.23</v>
          </cell>
        </row>
        <row r="62">
          <cell r="C62" t="str">
            <v>3.030826</v>
          </cell>
          <cell r="D62" t="str">
            <v>8415 81 00</v>
          </cell>
          <cell r="E62">
            <v>8015065120589</v>
          </cell>
          <cell r="F62" t="str">
            <v>MAGIS COMBO 14 V2 T</v>
          </cell>
          <cell r="G62" t="str">
            <v>szt.</v>
          </cell>
          <cell r="H62">
            <v>59102</v>
          </cell>
          <cell r="I62">
            <v>0.23</v>
          </cell>
        </row>
        <row r="63">
          <cell r="C63" t="str">
            <v>3.030827</v>
          </cell>
          <cell r="D63" t="str">
            <v>8415 81 00</v>
          </cell>
          <cell r="E63">
            <v>8015065120602</v>
          </cell>
          <cell r="F63" t="str">
            <v>MAGIS COMBO 16 V2 T</v>
          </cell>
          <cell r="G63" t="str">
            <v>szt.</v>
          </cell>
          <cell r="H63">
            <v>57813</v>
          </cell>
          <cell r="I63">
            <v>0.23</v>
          </cell>
        </row>
        <row r="64">
          <cell r="C64" t="str">
            <v>3.030615</v>
          </cell>
          <cell r="D64" t="str">
            <v>8415 81 00</v>
          </cell>
          <cell r="E64">
            <v>8015065118944</v>
          </cell>
          <cell r="F64" t="str">
            <v>MAGIS COMBO 4 PLUS V2</v>
          </cell>
          <cell r="G64" t="str">
            <v>szt.</v>
          </cell>
          <cell r="H64">
            <v>37505</v>
          </cell>
          <cell r="I64">
            <v>0.23</v>
          </cell>
        </row>
        <row r="65">
          <cell r="C65" t="str">
            <v>3.030617</v>
          </cell>
          <cell r="D65" t="str">
            <v>8415 81 00</v>
          </cell>
          <cell r="E65">
            <v>8015065118951</v>
          </cell>
          <cell r="F65" t="str">
            <v>MAGIS COMBO 6 PLUS V2</v>
          </cell>
          <cell r="G65" t="str">
            <v>szt.</v>
          </cell>
          <cell r="H65">
            <v>40859</v>
          </cell>
          <cell r="I65">
            <v>0.23</v>
          </cell>
        </row>
        <row r="66">
          <cell r="C66" t="str">
            <v>3.030619</v>
          </cell>
          <cell r="D66" t="str">
            <v>8415 81 00</v>
          </cell>
          <cell r="E66">
            <v>8015065118968</v>
          </cell>
          <cell r="F66" t="str">
            <v>MAGIS COMBO 9 PLUS V2</v>
          </cell>
          <cell r="G66" t="str">
            <v>szt.</v>
          </cell>
          <cell r="H66">
            <v>43495</v>
          </cell>
          <cell r="I66">
            <v>0.23</v>
          </cell>
        </row>
        <row r="67">
          <cell r="C67" t="str">
            <v>3.030822</v>
          </cell>
          <cell r="D67" t="str">
            <v>8415 81 00</v>
          </cell>
          <cell r="E67">
            <v>8015065120503</v>
          </cell>
          <cell r="F67" t="str">
            <v>MAGIS COMBO 12 PLUS V2</v>
          </cell>
          <cell r="G67" t="str">
            <v>szt.</v>
          </cell>
          <cell r="H67">
            <v>49939</v>
          </cell>
          <cell r="I67">
            <v>0.23</v>
          </cell>
        </row>
        <row r="68">
          <cell r="C68" t="str">
            <v>3.030823</v>
          </cell>
          <cell r="D68" t="str">
            <v>8415 81 00</v>
          </cell>
          <cell r="E68">
            <v>8015065120527</v>
          </cell>
          <cell r="F68" t="str">
            <v>MAGIS COMBO 14 PLUS V2</v>
          </cell>
          <cell r="G68" t="str">
            <v>szt.</v>
          </cell>
          <cell r="H68">
            <v>57207</v>
          </cell>
          <cell r="I68">
            <v>0.23</v>
          </cell>
        </row>
        <row r="69">
          <cell r="C69" t="str">
            <v>3.030824</v>
          </cell>
          <cell r="D69" t="str">
            <v>8415 81 00</v>
          </cell>
          <cell r="E69">
            <v>8015065120541</v>
          </cell>
          <cell r="F69" t="str">
            <v>MAGIS COMBO 16 PLUS V2</v>
          </cell>
          <cell r="G69" t="str">
            <v>szt.</v>
          </cell>
          <cell r="H69">
            <v>59735</v>
          </cell>
          <cell r="I69">
            <v>0.23</v>
          </cell>
        </row>
        <row r="70">
          <cell r="C70" t="str">
            <v>3.030828</v>
          </cell>
          <cell r="D70" t="str">
            <v>8415 81 00</v>
          </cell>
          <cell r="E70">
            <v>8015065120626</v>
          </cell>
          <cell r="F70" t="str">
            <v>MAGIS COMBO 12 PLUS V2 T</v>
          </cell>
          <cell r="G70" t="str">
            <v>szt.</v>
          </cell>
          <cell r="H70">
            <v>53414</v>
          </cell>
          <cell r="I70">
            <v>0.23</v>
          </cell>
        </row>
        <row r="71">
          <cell r="C71" t="str">
            <v>3.030829</v>
          </cell>
          <cell r="D71" t="str">
            <v>8415 81 00</v>
          </cell>
          <cell r="E71">
            <v>8015065120640</v>
          </cell>
          <cell r="F71" t="str">
            <v>MAGIS COMBO 14 PLUS V2 T</v>
          </cell>
          <cell r="G71" t="str">
            <v>szt.</v>
          </cell>
          <cell r="H71">
            <v>56924</v>
          </cell>
          <cell r="I71">
            <v>0.23</v>
          </cell>
        </row>
        <row r="72">
          <cell r="C72" t="str">
            <v>3.030830</v>
          </cell>
          <cell r="D72" t="str">
            <v>8415 81 00</v>
          </cell>
          <cell r="E72">
            <v>8015065120664</v>
          </cell>
          <cell r="F72" t="str">
            <v>MAGIS COMBO 16 PLUS V2 T</v>
          </cell>
          <cell r="G72" t="str">
            <v>szt.</v>
          </cell>
          <cell r="H72">
            <v>59296</v>
          </cell>
          <cell r="I72">
            <v>0.23</v>
          </cell>
        </row>
        <row r="73">
          <cell r="C73" t="str">
            <v>3.030863</v>
          </cell>
          <cell r="D73" t="str">
            <v>9032 10 20</v>
          </cell>
          <cell r="E73">
            <v>8015065118562</v>
          </cell>
          <cell r="F73" t="str">
            <v>Panel sterowania do MAGIS V2</v>
          </cell>
          <cell r="G73" t="str">
            <v>szt.</v>
          </cell>
          <cell r="H73">
            <v>1044</v>
          </cell>
          <cell r="I73">
            <v>0.23</v>
          </cell>
        </row>
        <row r="74">
          <cell r="C74" t="str">
            <v>3.030992</v>
          </cell>
          <cell r="D74" t="str">
            <v>8415 90 00</v>
          </cell>
          <cell r="E74">
            <v>8015065118555</v>
          </cell>
          <cell r="F74" t="str">
            <v>Czujnik temperatury i wilgotności do MAGIS V2</v>
          </cell>
          <cell r="G74" t="str">
            <v>szt.</v>
          </cell>
          <cell r="H74">
            <v>1029</v>
          </cell>
          <cell r="I74">
            <v>0.23</v>
          </cell>
        </row>
        <row r="75">
          <cell r="C75" t="str">
            <v>3.015350</v>
          </cell>
          <cell r="D75" t="str">
            <v>8403 90 90</v>
          </cell>
          <cell r="E75">
            <v>8015065711497</v>
          </cell>
          <cell r="F75" t="str">
            <v>Płytka przekaźnikowa</v>
          </cell>
          <cell r="G75" t="str">
            <v>szt.</v>
          </cell>
          <cell r="H75">
            <v>300</v>
          </cell>
          <cell r="I75">
            <v>0.23</v>
          </cell>
        </row>
        <row r="76">
          <cell r="C76" t="str">
            <v>3.030991</v>
          </cell>
          <cell r="D76" t="str">
            <v>8516 80 80</v>
          </cell>
          <cell r="E76">
            <v>8015065118586</v>
          </cell>
          <cell r="F76" t="str">
            <v>Dodatkowa grzałka elektryczna 3 kW do jednostki wewnętrznej</v>
          </cell>
          <cell r="G76" t="str">
            <v>szt.</v>
          </cell>
          <cell r="H76">
            <v>903</v>
          </cell>
          <cell r="I76">
            <v>0.23</v>
          </cell>
        </row>
        <row r="77">
          <cell r="C77" t="str">
            <v>3.021522</v>
          </cell>
          <cell r="D77" t="str">
            <v>9032 89 00</v>
          </cell>
          <cell r="E77">
            <v>8015065715907</v>
          </cell>
          <cell r="F77" t="str">
            <v>Zintegrow. sterownik centralny</v>
          </cell>
          <cell r="G77" t="str">
            <v>szt.</v>
          </cell>
          <cell r="H77">
            <v>3423</v>
          </cell>
          <cell r="I77">
            <v>0.23</v>
          </cell>
        </row>
        <row r="78">
          <cell r="C78" t="str">
            <v>3.021524</v>
          </cell>
          <cell r="D78" t="str">
            <v xml:space="preserve">8533 21 00 </v>
          </cell>
          <cell r="E78">
            <v>8015065715921</v>
          </cell>
          <cell r="F78" t="str">
            <v xml:space="preserve">Sonda temperatury/wilgotnosci </v>
          </cell>
          <cell r="G78" t="str">
            <v>szt.</v>
          </cell>
          <cell r="H78">
            <v>807</v>
          </cell>
          <cell r="I78">
            <v>0.23</v>
          </cell>
        </row>
        <row r="79">
          <cell r="C79" t="str">
            <v>3.021547</v>
          </cell>
          <cell r="D79" t="str">
            <v>9032 89 00</v>
          </cell>
          <cell r="E79">
            <v>8015065716027</v>
          </cell>
          <cell r="F79" t="str">
            <v xml:space="preserve">Sterownik strefowy            </v>
          </cell>
          <cell r="G79" t="str">
            <v>szt.</v>
          </cell>
          <cell r="H79">
            <v>1153</v>
          </cell>
          <cell r="I79">
            <v>0.23</v>
          </cell>
        </row>
        <row r="80">
          <cell r="C80" t="str">
            <v>3.026301</v>
          </cell>
          <cell r="D80" t="str">
            <v>8415 90 90</v>
          </cell>
          <cell r="E80">
            <v>8015065066115</v>
          </cell>
          <cell r="F80" t="str">
            <v>Rozdzielacz 2-strefowy do MAGIS PRO</v>
          </cell>
          <cell r="G80" t="str">
            <v>szt.</v>
          </cell>
          <cell r="H80">
            <v>8982</v>
          </cell>
          <cell r="I80">
            <v>0.23</v>
          </cell>
        </row>
        <row r="81">
          <cell r="C81" t="str">
            <v>3.021527</v>
          </cell>
          <cell r="D81" t="str">
            <v>8415 90 00</v>
          </cell>
          <cell r="E81">
            <v>8015065013898</v>
          </cell>
          <cell r="F81" t="str">
            <v>Hydrauliczny rozdzielacz stefowy</v>
          </cell>
          <cell r="G81" t="str">
            <v>szt.</v>
          </cell>
          <cell r="H81">
            <v>11817</v>
          </cell>
          <cell r="I81">
            <v>0.23</v>
          </cell>
        </row>
        <row r="82">
          <cell r="C82" t="str">
            <v>3.021528</v>
          </cell>
          <cell r="D82" t="str">
            <v>8415 90 00</v>
          </cell>
          <cell r="E82">
            <v>8015065013904</v>
          </cell>
          <cell r="F82" t="str">
            <v>Hydrauliczny rozdzielacz stefowy - moduł 2 x niska temperatura</v>
          </cell>
          <cell r="G82" t="str">
            <v>szt.</v>
          </cell>
          <cell r="H82">
            <v>9491</v>
          </cell>
          <cell r="I82">
            <v>0.23</v>
          </cell>
        </row>
        <row r="83">
          <cell r="C83" t="str">
            <v>3.031695</v>
          </cell>
          <cell r="D83" t="str">
            <v>8415 90 00</v>
          </cell>
          <cell r="E83">
            <v>8015065127748</v>
          </cell>
          <cell r="F83" t="str">
            <v>Hydrauliczny rozdzielacz stefowy do współpracy z Magis Pro 12-14-16 V2 - Moduł wysoka / niska temperatura</v>
          </cell>
          <cell r="G83" t="str">
            <v>szt.</v>
          </cell>
          <cell r="H83">
            <v>8905</v>
          </cell>
          <cell r="I83">
            <v>0.23</v>
          </cell>
        </row>
        <row r="84">
          <cell r="C84" t="str">
            <v>3.027385</v>
          </cell>
          <cell r="D84" t="str">
            <v>8516 80 20</v>
          </cell>
          <cell r="E84">
            <v>8015065087608</v>
          </cell>
          <cell r="F84" t="str">
            <v>Zestaw ochrony antyzamrożeniowej - do jednostki zewnętrznej</v>
          </cell>
          <cell r="G84" t="str">
            <v>szt.</v>
          </cell>
          <cell r="H84">
            <v>368</v>
          </cell>
          <cell r="I84">
            <v>0.23</v>
          </cell>
        </row>
        <row r="85">
          <cell r="C85" t="str">
            <v>3.026273</v>
          </cell>
          <cell r="D85" t="str">
            <v>9032 89 00</v>
          </cell>
          <cell r="E85">
            <v>8015065074035</v>
          </cell>
          <cell r="F85" t="str">
            <v>Moduł Wi-Fi Dominus</v>
          </cell>
          <cell r="G85" t="str">
            <v>szt.</v>
          </cell>
          <cell r="H85">
            <v>2004</v>
          </cell>
          <cell r="I85">
            <v>0.23</v>
          </cell>
        </row>
        <row r="86">
          <cell r="C86" t="str">
            <v>RB.29650650</v>
          </cell>
          <cell r="D86" t="str">
            <v>8481 80 00</v>
          </cell>
          <cell r="E86">
            <v>8019495403700</v>
          </cell>
          <cell r="F86" t="str">
            <v>Filtr magnetyczny CleanWater z zaworami odcinającymi GW 1"</v>
          </cell>
          <cell r="G86" t="str">
            <v>szt.</v>
          </cell>
          <cell r="H86">
            <v>594</v>
          </cell>
          <cell r="I86">
            <v>0.23</v>
          </cell>
        </row>
        <row r="87">
          <cell r="C87">
            <v>13000037</v>
          </cell>
          <cell r="D87" t="str">
            <v>8419 19 00</v>
          </cell>
          <cell r="E87">
            <v>8595590810693</v>
          </cell>
          <cell r="F87" t="str">
            <v>Zasobnik do pomp ciepła OKC 200 NTR/HP</v>
          </cell>
          <cell r="G87" t="str">
            <v>szt.</v>
          </cell>
          <cell r="H87">
            <v>6635</v>
          </cell>
          <cell r="I87">
            <v>0.23</v>
          </cell>
        </row>
        <row r="88">
          <cell r="C88">
            <v>13000002</v>
          </cell>
          <cell r="D88" t="str">
            <v>8419 19 00</v>
          </cell>
          <cell r="E88">
            <v>8595590803282</v>
          </cell>
          <cell r="F88" t="str">
            <v>Zasobnik do pomp ciepła OKC 250 NTR/HP</v>
          </cell>
          <cell r="G88" t="str">
            <v>szt.</v>
          </cell>
          <cell r="H88">
            <v>7592</v>
          </cell>
          <cell r="I88">
            <v>0.23</v>
          </cell>
        </row>
        <row r="89">
          <cell r="C89">
            <v>13000003</v>
          </cell>
          <cell r="D89" t="str">
            <v>8419 19 00</v>
          </cell>
          <cell r="E89">
            <v>8594036081543</v>
          </cell>
          <cell r="F89" t="str">
            <v>Zasobnik do pomp ciepła OKC 300 NTR/HP</v>
          </cell>
          <cell r="G89" t="str">
            <v>szt.</v>
          </cell>
          <cell r="H89">
            <v>7975</v>
          </cell>
          <cell r="I89">
            <v>0.23</v>
          </cell>
        </row>
        <row r="90">
          <cell r="C90">
            <v>13000004</v>
          </cell>
          <cell r="D90" t="str">
            <v>8419 19 00</v>
          </cell>
          <cell r="E90">
            <v>8595590807235</v>
          </cell>
          <cell r="F90" t="str">
            <v>Zasobnik do pomp ciepła OKC 400 NTR/HP</v>
          </cell>
          <cell r="G90" t="str">
            <v>szt.</v>
          </cell>
          <cell r="H90">
            <v>13340</v>
          </cell>
          <cell r="I90">
            <v>0.23</v>
          </cell>
        </row>
        <row r="91">
          <cell r="C91">
            <v>13000005</v>
          </cell>
          <cell r="D91" t="str">
            <v>8419 19 00</v>
          </cell>
          <cell r="E91">
            <v>8595590807228</v>
          </cell>
          <cell r="F91" t="str">
            <v>Zasobnik do pomp ciepła OKC 500 NTR/HP</v>
          </cell>
          <cell r="G91" t="str">
            <v>szt.</v>
          </cell>
          <cell r="H91">
            <v>13772</v>
          </cell>
          <cell r="I91">
            <v>0.23</v>
          </cell>
        </row>
        <row r="92">
          <cell r="C92">
            <v>13000006</v>
          </cell>
          <cell r="D92" t="str">
            <v>8419 19 00</v>
          </cell>
          <cell r="E92">
            <v>8595590803404</v>
          </cell>
          <cell r="F92" t="str">
            <v>Zasobnik do pomp ciepła OKC 750 NTR/HP</v>
          </cell>
          <cell r="G92" t="str">
            <v>szt.</v>
          </cell>
          <cell r="H92">
            <v>31001</v>
          </cell>
          <cell r="I92">
            <v>0.23</v>
          </cell>
        </row>
        <row r="93">
          <cell r="C93">
            <v>13000007</v>
          </cell>
          <cell r="D93" t="str">
            <v>8419 19 00</v>
          </cell>
          <cell r="E93">
            <v>8595590803411</v>
          </cell>
          <cell r="F93" t="str">
            <v>Zasobnik do pomp ciepła OKC 1000 NTR/HP</v>
          </cell>
          <cell r="G93" t="str">
            <v>szt.</v>
          </cell>
          <cell r="H93">
            <v>38211</v>
          </cell>
          <cell r="I93">
            <v>0.23</v>
          </cell>
        </row>
        <row r="94">
          <cell r="C94">
            <v>13000022</v>
          </cell>
          <cell r="D94" t="str">
            <v>8516 80 80</v>
          </cell>
          <cell r="E94">
            <v>8594036084667</v>
          </cell>
          <cell r="F94" t="str">
            <v xml:space="preserve">GRZAŁKA ELEKTRYCZNA TJ 6/4’’ – 2,5 kW (zasilanie 230 V) </v>
          </cell>
          <cell r="G94" t="str">
            <v>szt.</v>
          </cell>
          <cell r="H94">
            <v>1102</v>
          </cell>
          <cell r="I94">
            <v>0.23</v>
          </cell>
        </row>
        <row r="95">
          <cell r="C95">
            <v>13000021</v>
          </cell>
          <cell r="D95" t="str">
            <v>8516 80 80</v>
          </cell>
          <cell r="E95">
            <v>8594036082151</v>
          </cell>
          <cell r="F95" t="str">
            <v xml:space="preserve">GRZAŁKA ELEKTRYCZNA TJ 6/4’’ – 3,3 kW (zasilanie 400 V) </v>
          </cell>
          <cell r="G95" t="str">
            <v>szt.</v>
          </cell>
          <cell r="H95">
            <v>1396</v>
          </cell>
          <cell r="I95">
            <v>0.23</v>
          </cell>
        </row>
        <row r="96">
          <cell r="C96">
            <v>13000016</v>
          </cell>
          <cell r="D96" t="str">
            <v>8516 80 80</v>
          </cell>
          <cell r="E96">
            <v>8594036084681</v>
          </cell>
          <cell r="F96" t="str">
            <v>GRZAŁKA ELEKTRYCZNA TJ 6/4’’ – 6 kW (zasilanie 400 V)</v>
          </cell>
          <cell r="G96" t="str">
            <v>szt.</v>
          </cell>
          <cell r="H96">
            <v>1426</v>
          </cell>
          <cell r="I96">
            <v>0.23</v>
          </cell>
        </row>
        <row r="97">
          <cell r="C97">
            <v>13000017</v>
          </cell>
          <cell r="D97" t="str">
            <v>8516 80 80</v>
          </cell>
          <cell r="E97">
            <v>8594036084704</v>
          </cell>
          <cell r="F97" t="str">
            <v>GRZAŁKA ELEKTRYCZNA TJ 6/4’’ – 9 kW (zasilanie 400 V)</v>
          </cell>
          <cell r="G97" t="str">
            <v>szt.</v>
          </cell>
          <cell r="H97">
            <v>1514</v>
          </cell>
          <cell r="I97">
            <v>0.23</v>
          </cell>
        </row>
        <row r="98">
          <cell r="C98">
            <v>13000010</v>
          </cell>
          <cell r="D98" t="str">
            <v>8516 80 80</v>
          </cell>
          <cell r="E98">
            <v>8595590807501</v>
          </cell>
          <cell r="F98" t="str">
            <v>GRZAŁKA ELEKTRYCZNA REU 18-2,5 kW (zasilanie 230 V)</v>
          </cell>
          <cell r="G98" t="str">
            <v>szt.</v>
          </cell>
          <cell r="H98">
            <v>2019</v>
          </cell>
          <cell r="I98">
            <v>0.23</v>
          </cell>
        </row>
        <row r="99">
          <cell r="C99">
            <v>13000011</v>
          </cell>
          <cell r="D99" t="str">
            <v>8516 80 80</v>
          </cell>
          <cell r="E99">
            <v>8595590807518</v>
          </cell>
          <cell r="F99" t="str">
            <v>GRZAŁKA ELEKTRYCZNA RDU 18-3 kW (zasilanie 400 V)</v>
          </cell>
          <cell r="G99" t="str">
            <v>szt.</v>
          </cell>
          <cell r="H99">
            <v>2550</v>
          </cell>
          <cell r="I99">
            <v>0.23</v>
          </cell>
        </row>
        <row r="100">
          <cell r="C100">
            <v>13000023</v>
          </cell>
          <cell r="D100" t="str">
            <v>8516 80 80</v>
          </cell>
          <cell r="E100">
            <v>8595590807556</v>
          </cell>
          <cell r="F100" t="str">
            <v>GRZAŁKA ELEKTRYCZNA RDU 18 – 6 (zasilanie 400 V)</v>
          </cell>
          <cell r="G100" t="str">
            <v>szt.</v>
          </cell>
          <cell r="H100">
            <v>2635</v>
          </cell>
          <cell r="I100">
            <v>0.23</v>
          </cell>
        </row>
        <row r="101">
          <cell r="C101">
            <v>13000024</v>
          </cell>
          <cell r="D101" t="str">
            <v>8516 80 80</v>
          </cell>
          <cell r="E101">
            <v>8595590807563</v>
          </cell>
          <cell r="F101" t="str">
            <v>GRZAŁKA ELEKTRYCZNA RDW 18 – 7,5 (zasilanie 400 V)</v>
          </cell>
          <cell r="G101" t="str">
            <v>szt.</v>
          </cell>
          <cell r="H101">
            <v>2773</v>
          </cell>
          <cell r="I101">
            <v>0.23</v>
          </cell>
        </row>
        <row r="102">
          <cell r="C102">
            <v>13000025</v>
          </cell>
          <cell r="D102" t="str">
            <v>7310 10 00</v>
          </cell>
          <cell r="E102">
            <v>8595590808188</v>
          </cell>
          <cell r="F102" t="str">
            <v>Zbiornik buforowy - NAD 50 V1</v>
          </cell>
          <cell r="G102" t="str">
            <v>szt.</v>
          </cell>
          <cell r="H102">
            <v>2495</v>
          </cell>
          <cell r="I102">
            <v>0.23</v>
          </cell>
        </row>
        <row r="103">
          <cell r="C103">
            <v>13000026</v>
          </cell>
          <cell r="D103" t="str">
            <v>7310 10 00</v>
          </cell>
          <cell r="E103">
            <v>8595590806023</v>
          </cell>
          <cell r="F103" t="str">
            <v>Zbiornik buforowy - NAD 100 V1</v>
          </cell>
          <cell r="G103" t="str">
            <v>szt.</v>
          </cell>
          <cell r="H103">
            <v>2960</v>
          </cell>
          <cell r="I103">
            <v>0.23</v>
          </cell>
        </row>
        <row r="104">
          <cell r="C104">
            <v>13000009</v>
          </cell>
          <cell r="D104" t="str">
            <v>7310 10 00</v>
          </cell>
          <cell r="E104">
            <v>8595590801264</v>
          </cell>
          <cell r="F104" t="str">
            <v>Zbiornik buforowy - NAD 250 V1</v>
          </cell>
          <cell r="G104" t="str">
            <v>szt.</v>
          </cell>
          <cell r="H104">
            <v>4620</v>
          </cell>
          <cell r="I104">
            <v>0.23</v>
          </cell>
        </row>
        <row r="105">
          <cell r="C105">
            <v>13000012</v>
          </cell>
          <cell r="D105" t="str">
            <v>7309 00 59</v>
          </cell>
          <cell r="E105">
            <v>8594036089563</v>
          </cell>
          <cell r="F105" t="str">
            <v>Zbiornik buforowy - NAD 500 V1</v>
          </cell>
          <cell r="G105" t="str">
            <v>szt.</v>
          </cell>
          <cell r="H105">
            <v>7520</v>
          </cell>
          <cell r="I105">
            <v>0.23</v>
          </cell>
        </row>
        <row r="106">
          <cell r="C106">
            <v>13000013</v>
          </cell>
          <cell r="D106" t="str">
            <v>7309 00 59</v>
          </cell>
          <cell r="E106">
            <v>8594036089617</v>
          </cell>
          <cell r="F106" t="str">
            <v>Zbiornik buforowy - NAD 750 V1</v>
          </cell>
          <cell r="G106" t="str">
            <v>szt.</v>
          </cell>
          <cell r="H106">
            <v>8637</v>
          </cell>
          <cell r="I106">
            <v>0.23</v>
          </cell>
        </row>
        <row r="107">
          <cell r="C107">
            <v>13000014</v>
          </cell>
          <cell r="D107" t="str">
            <v>7309 00 59</v>
          </cell>
          <cell r="E107">
            <v>8594036089662</v>
          </cell>
          <cell r="F107" t="str">
            <v>Zbiornik buforowy - NAD 1000 V1</v>
          </cell>
          <cell r="G107" t="str">
            <v>szt.</v>
          </cell>
          <cell r="H107">
            <v>9742</v>
          </cell>
          <cell r="I107">
            <v>0.23</v>
          </cell>
        </row>
        <row r="108">
          <cell r="C108">
            <v>13000021</v>
          </cell>
          <cell r="D108" t="str">
            <v>8516 80 80</v>
          </cell>
          <cell r="E108">
            <v>8594036082151</v>
          </cell>
          <cell r="F108" t="str">
            <v xml:space="preserve">GRZAŁKA ELEKTRYCZNA TJ 6/4’’ – 3,3 kW (zasilanie 400 V) </v>
          </cell>
          <cell r="G108" t="str">
            <v>szt.</v>
          </cell>
          <cell r="H108">
            <v>1396</v>
          </cell>
          <cell r="I108">
            <v>0.23</v>
          </cell>
        </row>
        <row r="109">
          <cell r="C109">
            <v>13000015</v>
          </cell>
          <cell r="D109" t="str">
            <v>8516 80 80</v>
          </cell>
          <cell r="E109">
            <v>8594036082441</v>
          </cell>
          <cell r="F109" t="str">
            <v xml:space="preserve">GRZAŁKA ELEKTRYCZNA TJ 6/4’’ – 3,75 kW (zasilanie 400 V) </v>
          </cell>
          <cell r="G109" t="str">
            <v>szt.</v>
          </cell>
          <cell r="H109">
            <v>1366</v>
          </cell>
          <cell r="I109">
            <v>0.23</v>
          </cell>
        </row>
        <row r="110">
          <cell r="C110">
            <v>13000016</v>
          </cell>
          <cell r="D110" t="str">
            <v>8516 80 80</v>
          </cell>
          <cell r="E110">
            <v>8594036084681</v>
          </cell>
          <cell r="F110" t="str">
            <v>GRZAŁKA ELEKTRYCZNA TJ 6/4’’ – 6 kW (zasilanie 400 V)</v>
          </cell>
          <cell r="G110" t="str">
            <v>szt.</v>
          </cell>
          <cell r="H110">
            <v>1426</v>
          </cell>
          <cell r="I110">
            <v>0.23</v>
          </cell>
        </row>
        <row r="111">
          <cell r="C111">
            <v>13000017</v>
          </cell>
          <cell r="D111" t="str">
            <v>8516 80 80</v>
          </cell>
          <cell r="E111">
            <v>8594036084704</v>
          </cell>
          <cell r="F111" t="str">
            <v>GRZAŁKA ELEKTRYCZNA TJ 6/4’’ – 9 kW (zasilanie 400 V)</v>
          </cell>
          <cell r="G111" t="str">
            <v>szt.</v>
          </cell>
          <cell r="H111">
            <v>1514</v>
          </cell>
          <cell r="I111">
            <v>0.23</v>
          </cell>
        </row>
        <row r="112">
          <cell r="C112">
            <v>13000024</v>
          </cell>
          <cell r="D112" t="str">
            <v>8516 80 80</v>
          </cell>
          <cell r="E112">
            <v>8595590807563</v>
          </cell>
          <cell r="F112" t="str">
            <v>GRZAŁKA ELEKTRYCZNA RDW 18 – 7,5 (zasilanie 400 V)</v>
          </cell>
          <cell r="G112" t="str">
            <v>szt.</v>
          </cell>
          <cell r="H112">
            <v>2773</v>
          </cell>
          <cell r="I112">
            <v>0.23</v>
          </cell>
        </row>
        <row r="113">
          <cell r="C113">
            <v>13000018</v>
          </cell>
          <cell r="D113" t="str">
            <v>8516 80 80</v>
          </cell>
          <cell r="E113">
            <v>8595590807587</v>
          </cell>
          <cell r="F113" t="str">
            <v>GRZAŁKA ELEKTRYCZNA RDW 18-12 (zasilanie 400 V)</v>
          </cell>
          <cell r="G113" t="str">
            <v>szt.</v>
          </cell>
          <cell r="H113">
            <v>3228</v>
          </cell>
          <cell r="I113">
            <v>0.23</v>
          </cell>
        </row>
        <row r="114">
          <cell r="C114">
            <v>13000019</v>
          </cell>
          <cell r="D114" t="str">
            <v>8516 80 80</v>
          </cell>
          <cell r="E114">
            <v>8595590807594</v>
          </cell>
          <cell r="F114" t="str">
            <v>GRZAŁKA ELEKTRYCZNA RDW 18-15 (zasilanie 400 V)</v>
          </cell>
          <cell r="G114" t="str">
            <v>szt.</v>
          </cell>
          <cell r="H114">
            <v>3553</v>
          </cell>
          <cell r="I114">
            <v>0.23</v>
          </cell>
        </row>
        <row r="115">
          <cell r="C115">
            <v>13000020</v>
          </cell>
          <cell r="D115" t="str">
            <v>8516 80 80</v>
          </cell>
          <cell r="E115">
            <v>8594036084933</v>
          </cell>
          <cell r="F115" t="str">
            <v>Redukcja 210/150 do montażu grzałki we flanszy</v>
          </cell>
          <cell r="G115" t="str">
            <v>szt.</v>
          </cell>
          <cell r="H115">
            <v>662</v>
          </cell>
          <cell r="I115">
            <v>0.23</v>
          </cell>
        </row>
        <row r="116">
          <cell r="C116" t="str">
            <v>IS.0015</v>
          </cell>
          <cell r="D116" t="str">
            <v>8421 21 00</v>
          </cell>
          <cell r="E116">
            <v>5060011263042</v>
          </cell>
          <cell r="F116" t="str">
            <v>Immersoft 15</v>
          </cell>
          <cell r="G116" t="str">
            <v>szt.</v>
          </cell>
          <cell r="H116">
            <v>3455</v>
          </cell>
          <cell r="I116">
            <v>0.23</v>
          </cell>
        </row>
        <row r="117">
          <cell r="C117" t="str">
            <v>IS.0020</v>
          </cell>
          <cell r="D117" t="str">
            <v>8421 21 00</v>
          </cell>
          <cell r="E117">
            <v>5060011263059</v>
          </cell>
          <cell r="F117" t="str">
            <v>Immersoft 20</v>
          </cell>
          <cell r="G117" t="str">
            <v>szt.</v>
          </cell>
          <cell r="H117">
            <v>3889</v>
          </cell>
          <cell r="I117">
            <v>0.23</v>
          </cell>
        </row>
        <row r="118">
          <cell r="C118" t="str">
            <v>3.033625</v>
          </cell>
          <cell r="D118" t="str">
            <v>8415 83 00</v>
          </cell>
          <cell r="E118" t="str">
            <v xml:space="preserve">8015065139413     </v>
          </cell>
          <cell r="F118" t="str">
            <v>Klimakonwektor HYDRO 3 V2</v>
          </cell>
          <cell r="G118" t="str">
            <v>szt.</v>
          </cell>
          <cell r="H118">
            <v>2754</v>
          </cell>
          <cell r="I118">
            <v>0.23</v>
          </cell>
        </row>
        <row r="119">
          <cell r="C119" t="str">
            <v>3.033626</v>
          </cell>
          <cell r="D119" t="str">
            <v>8415 83 00</v>
          </cell>
          <cell r="E119"/>
          <cell r="F119" t="str">
            <v>Klimakonwektor HYDRO 4 V2</v>
          </cell>
          <cell r="G119" t="str">
            <v>szt.</v>
          </cell>
          <cell r="H119">
            <v>3024</v>
          </cell>
          <cell r="I119">
            <v>0.23</v>
          </cell>
        </row>
        <row r="120">
          <cell r="C120" t="str">
            <v>3.028500</v>
          </cell>
          <cell r="D120" t="str">
            <v>8415 83 00</v>
          </cell>
          <cell r="E120">
            <v>8015065093364</v>
          </cell>
          <cell r="F120" t="str">
            <v>HYDRO FS 200</v>
          </cell>
          <cell r="G120" t="str">
            <v>szt.</v>
          </cell>
          <cell r="H120">
            <v>2647</v>
          </cell>
          <cell r="I120">
            <v>0.23</v>
          </cell>
        </row>
        <row r="121">
          <cell r="C121" t="str">
            <v>3.028501</v>
          </cell>
          <cell r="D121" t="str">
            <v>8415 83 00</v>
          </cell>
          <cell r="E121">
            <v>8015065093371</v>
          </cell>
          <cell r="F121" t="str">
            <v>HYDRO FS 400</v>
          </cell>
          <cell r="G121" t="str">
            <v>szt.</v>
          </cell>
          <cell r="H121">
            <v>2889</v>
          </cell>
          <cell r="I121">
            <v>0.23</v>
          </cell>
        </row>
        <row r="122">
          <cell r="C122" t="str">
            <v>3.028502</v>
          </cell>
          <cell r="D122" t="str">
            <v>8415 83 00</v>
          </cell>
          <cell r="E122">
            <v>8015065093388</v>
          </cell>
          <cell r="F122" t="str">
            <v>HYDRO FS 600</v>
          </cell>
          <cell r="G122" t="str">
            <v>szt.</v>
          </cell>
          <cell r="H122">
            <v>3411</v>
          </cell>
          <cell r="I122">
            <v>0.23</v>
          </cell>
        </row>
        <row r="123">
          <cell r="C123" t="str">
            <v>3.028503</v>
          </cell>
          <cell r="D123" t="str">
            <v>8415 83 00</v>
          </cell>
          <cell r="E123">
            <v>8015065093395</v>
          </cell>
          <cell r="F123" t="str">
            <v>HYDRO FS 800</v>
          </cell>
          <cell r="G123" t="str">
            <v>szt.</v>
          </cell>
          <cell r="H123">
            <v>4059</v>
          </cell>
          <cell r="I123">
            <v>0.23</v>
          </cell>
        </row>
        <row r="124">
          <cell r="C124" t="str">
            <v>3.028505</v>
          </cell>
          <cell r="D124" t="str">
            <v>8415 83 00</v>
          </cell>
          <cell r="E124">
            <v>8015065093401</v>
          </cell>
          <cell r="F124" t="str">
            <v>HYDRO FS 1000</v>
          </cell>
          <cell r="G124" t="str">
            <v>szt.</v>
          </cell>
          <cell r="H124">
            <v>4607</v>
          </cell>
          <cell r="I124">
            <v>0.23</v>
          </cell>
        </row>
        <row r="125">
          <cell r="C125" t="str">
            <v>3.028506</v>
          </cell>
          <cell r="D125" t="str">
            <v>8415 90 00</v>
          </cell>
          <cell r="E125">
            <v>8015065093418</v>
          </cell>
          <cell r="F125" t="str">
            <v>Zestaw maskujący rury podłączeniowe</v>
          </cell>
          <cell r="G125" t="str">
            <v>szt.</v>
          </cell>
          <cell r="H125">
            <v>269</v>
          </cell>
          <cell r="I125">
            <v>0.23</v>
          </cell>
        </row>
        <row r="126">
          <cell r="C126" t="str">
            <v>3.028507</v>
          </cell>
          <cell r="D126" t="str">
            <v>8415 90 00</v>
          </cell>
          <cell r="E126">
            <v>8015065093425</v>
          </cell>
          <cell r="F126" t="str">
            <v>Zestaw zaworu 2-drogowego</v>
          </cell>
          <cell r="G126" t="str">
            <v>szt.</v>
          </cell>
          <cell r="H126">
            <v>733</v>
          </cell>
          <cell r="I126">
            <v>0.23</v>
          </cell>
        </row>
        <row r="127">
          <cell r="C127" t="str">
            <v>3.028508</v>
          </cell>
          <cell r="D127" t="str">
            <v>8415 90 00</v>
          </cell>
          <cell r="E127">
            <v>8015065093432</v>
          </cell>
          <cell r="F127" t="str">
            <v>Zestaw zaworu 3-drogowego</v>
          </cell>
          <cell r="G127" t="str">
            <v>szt.</v>
          </cell>
          <cell r="H127">
            <v>933</v>
          </cell>
          <cell r="I127">
            <v>0.23</v>
          </cell>
        </row>
        <row r="128">
          <cell r="C128" t="str">
            <v>3.028509</v>
          </cell>
          <cell r="D128" t="str">
            <v>8415 90 00</v>
          </cell>
          <cell r="E128">
            <v>8015065093449</v>
          </cell>
          <cell r="F128" t="str">
            <v>Panel sterowania modulujący</v>
          </cell>
          <cell r="G128" t="str">
            <v>szt.</v>
          </cell>
          <cell r="H128">
            <v>1134</v>
          </cell>
          <cell r="I128">
            <v>0.23</v>
          </cell>
        </row>
        <row r="129">
          <cell r="C129" t="str">
            <v>3.028510</v>
          </cell>
          <cell r="D129" t="str">
            <v>8415 90 00</v>
          </cell>
          <cell r="E129">
            <v>8015065093456</v>
          </cell>
          <cell r="F129" t="str">
            <v>Panel sterowania - 4 stopniowy</v>
          </cell>
          <cell r="G129" t="str">
            <v>szt.</v>
          </cell>
          <cell r="H129">
            <v>717</v>
          </cell>
          <cell r="I129">
            <v>0.23</v>
          </cell>
        </row>
        <row r="130">
          <cell r="C130" t="str">
            <v>3.028511</v>
          </cell>
          <cell r="D130" t="str">
            <v>8415 90 00</v>
          </cell>
          <cell r="E130">
            <v>8015065093463</v>
          </cell>
          <cell r="F130" t="str">
            <v>Uniwersalna płytka ON/OFF do łączenia z zewnętrznymi termostatami</v>
          </cell>
          <cell r="G130" t="str">
            <v>szt.</v>
          </cell>
          <cell r="H130">
            <v>717</v>
          </cell>
          <cell r="I130">
            <v>0.23</v>
          </cell>
        </row>
        <row r="131">
          <cell r="C131" t="str">
            <v>3.028512</v>
          </cell>
          <cell r="D131" t="str">
            <v>8415 90 00</v>
          </cell>
          <cell r="E131">
            <v>8015065093470</v>
          </cell>
          <cell r="F131" t="str">
            <v>Uniwersalna płytka z modulacją do łączenia z zewnętrznymi termostatami 0-10 V</v>
          </cell>
          <cell r="G131" t="str">
            <v>szt.</v>
          </cell>
          <cell r="H131">
            <v>747</v>
          </cell>
          <cell r="I131">
            <v>0.23</v>
          </cell>
        </row>
        <row r="132">
          <cell r="C132" t="str">
            <v>3.029834</v>
          </cell>
          <cell r="D132" t="str">
            <v>8415 90 00</v>
          </cell>
          <cell r="E132">
            <v>8015065102530</v>
          </cell>
          <cell r="F132" t="str">
            <v>Adapter HYDRO FS</v>
          </cell>
          <cell r="G132" t="str">
            <v>szt.</v>
          </cell>
          <cell r="H132">
            <v>146</v>
          </cell>
          <cell r="I132">
            <v>0.23</v>
          </cell>
        </row>
        <row r="133">
          <cell r="C133" t="str">
            <v>3.032638</v>
          </cell>
          <cell r="D133" t="str">
            <v>8418 61 00</v>
          </cell>
          <cell r="E133">
            <v>8015065132858</v>
          </cell>
          <cell r="F133" t="str">
            <v>IMMERWATER 190 S V5</v>
          </cell>
          <cell r="G133" t="str">
            <v>szt.</v>
          </cell>
          <cell r="H133">
            <v>12515</v>
          </cell>
          <cell r="I133">
            <v>0.23</v>
          </cell>
        </row>
        <row r="134">
          <cell r="C134" t="str">
            <v>3.032639</v>
          </cell>
          <cell r="D134" t="str">
            <v>8418 61 00</v>
          </cell>
          <cell r="E134">
            <v>8015065132865</v>
          </cell>
          <cell r="F134" t="str">
            <v>IMMERWATER 300 S V5</v>
          </cell>
          <cell r="G134" t="str">
            <v>szt.</v>
          </cell>
          <cell r="H134">
            <v>14870</v>
          </cell>
          <cell r="I134">
            <v>0.23</v>
          </cell>
        </row>
        <row r="135">
          <cell r="C135">
            <v>99000001</v>
          </cell>
          <cell r="D135" t="str">
            <v>N.D.</v>
          </cell>
          <cell r="E135">
            <v>5907538000043</v>
          </cell>
          <cell r="F135" t="str">
            <v>Zestaw Victrix Tera 24 Standard 100</v>
          </cell>
          <cell r="G135" t="str">
            <v>szt.</v>
          </cell>
          <cell r="H135">
            <v>9760</v>
          </cell>
          <cell r="I135">
            <v>0.23</v>
          </cell>
        </row>
        <row r="136">
          <cell r="C136">
            <v>99000003</v>
          </cell>
          <cell r="D136" t="str">
            <v>N.D.</v>
          </cell>
          <cell r="E136">
            <v>5907538000074</v>
          </cell>
          <cell r="F136" t="str">
            <v>Zestaw Victrix Tera 24 Standard 125</v>
          </cell>
          <cell r="G136" t="str">
            <v>szt.</v>
          </cell>
          <cell r="H136">
            <v>10230</v>
          </cell>
          <cell r="I136">
            <v>0.23</v>
          </cell>
        </row>
        <row r="137">
          <cell r="C137">
            <v>99000005</v>
          </cell>
          <cell r="D137" t="str">
            <v>N.D.</v>
          </cell>
          <cell r="E137">
            <v>5907538000104</v>
          </cell>
          <cell r="F137" t="str">
            <v>Zestaw Victrix Tera 24 Standard 160</v>
          </cell>
          <cell r="G137" t="str">
            <v>szt.</v>
          </cell>
          <cell r="H137">
            <v>10500</v>
          </cell>
          <cell r="I137">
            <v>0.23</v>
          </cell>
        </row>
        <row r="138">
          <cell r="C138">
            <v>99000002</v>
          </cell>
          <cell r="D138" t="str">
            <v>N.D.</v>
          </cell>
          <cell r="E138">
            <v>5907538000050</v>
          </cell>
          <cell r="F138" t="str">
            <v>Zestaw Victrix Tera 24 Komfort 100</v>
          </cell>
          <cell r="G138" t="str">
            <v>szt.</v>
          </cell>
          <cell r="H138">
            <v>10670</v>
          </cell>
          <cell r="I138">
            <v>0.23</v>
          </cell>
        </row>
        <row r="139">
          <cell r="C139">
            <v>99000004</v>
          </cell>
          <cell r="D139" t="str">
            <v>N.D.</v>
          </cell>
          <cell r="E139">
            <v>5907538000081</v>
          </cell>
          <cell r="F139" t="str">
            <v>Zestaw Victrix Tera 24 Komfort 125</v>
          </cell>
          <cell r="G139" t="str">
            <v>szt.</v>
          </cell>
          <cell r="H139">
            <v>11050</v>
          </cell>
          <cell r="I139">
            <v>0.23</v>
          </cell>
        </row>
        <row r="140">
          <cell r="C140">
            <v>99000006</v>
          </cell>
          <cell r="D140" t="str">
            <v>N.D.</v>
          </cell>
          <cell r="E140">
            <v>5907538000111</v>
          </cell>
          <cell r="F140" t="str">
            <v>Zestaw Victrix Tera 24 Komfort 160</v>
          </cell>
          <cell r="G140" t="str">
            <v>szt.</v>
          </cell>
          <cell r="H140">
            <v>11300</v>
          </cell>
          <cell r="I140">
            <v>0.23</v>
          </cell>
        </row>
        <row r="141">
          <cell r="C141">
            <v>99000015</v>
          </cell>
          <cell r="D141" t="str">
            <v>N.D.</v>
          </cell>
          <cell r="E141">
            <v>5907538000067</v>
          </cell>
          <cell r="F141" t="str">
            <v>Zestaw TERA 24 Komfort Plus 100</v>
          </cell>
          <cell r="G141" t="str">
            <v>szt.</v>
          </cell>
          <cell r="H141">
            <v>17070</v>
          </cell>
          <cell r="I141">
            <v>0.23</v>
          </cell>
        </row>
        <row r="142">
          <cell r="C142">
            <v>99000016</v>
          </cell>
          <cell r="D142" t="str">
            <v>N.D.</v>
          </cell>
          <cell r="E142">
            <v>5907538000098</v>
          </cell>
          <cell r="F142" t="str">
            <v>Zestaw TERA 24 Komfort Plus 125</v>
          </cell>
          <cell r="G142" t="str">
            <v>szt.</v>
          </cell>
          <cell r="H142">
            <v>17449</v>
          </cell>
          <cell r="I142">
            <v>0.23</v>
          </cell>
        </row>
        <row r="143">
          <cell r="C143">
            <v>99000017</v>
          </cell>
          <cell r="D143" t="str">
            <v>N.D.</v>
          </cell>
          <cell r="E143">
            <v>5907538000128</v>
          </cell>
          <cell r="F143" t="str">
            <v>Zestaw TERA 24 Komfort Plus 160</v>
          </cell>
          <cell r="G143" t="str">
            <v>szt.</v>
          </cell>
          <cell r="H143">
            <v>17720</v>
          </cell>
          <cell r="I143">
            <v>0.23</v>
          </cell>
        </row>
        <row r="144">
          <cell r="C144">
            <v>99000051</v>
          </cell>
          <cell r="D144" t="str">
            <v>N.D.</v>
          </cell>
          <cell r="E144">
            <v>5907538008605</v>
          </cell>
          <cell r="F144" t="str">
            <v>Zestaw TERA 35 Standard 125</v>
          </cell>
          <cell r="G144" t="str">
            <v>szt.</v>
          </cell>
          <cell r="H144">
            <v>11810</v>
          </cell>
          <cell r="I144">
            <v>0.23</v>
          </cell>
        </row>
        <row r="145">
          <cell r="C145">
            <v>99000054</v>
          </cell>
          <cell r="D145" t="str">
            <v>N.D.</v>
          </cell>
          <cell r="E145">
            <v>5907538008636</v>
          </cell>
          <cell r="F145" t="str">
            <v>Zestaw TERA 35 Standard 160</v>
          </cell>
          <cell r="G145" t="str">
            <v>szt.</v>
          </cell>
          <cell r="H145">
            <v>12120</v>
          </cell>
          <cell r="I145">
            <v>0.23</v>
          </cell>
        </row>
        <row r="146">
          <cell r="C146">
            <v>99000052</v>
          </cell>
          <cell r="D146" t="str">
            <v>N.D.</v>
          </cell>
          <cell r="E146">
            <v>5907538008612</v>
          </cell>
          <cell r="F146" t="str">
            <v>Zestaw TERA 35 Komfort 125</v>
          </cell>
          <cell r="G146" t="str">
            <v>szt.</v>
          </cell>
          <cell r="H146">
            <v>12630</v>
          </cell>
          <cell r="I146">
            <v>0.23</v>
          </cell>
        </row>
        <row r="147">
          <cell r="C147">
            <v>99000055</v>
          </cell>
          <cell r="D147" t="str">
            <v>N.D.</v>
          </cell>
          <cell r="E147">
            <v>5907538008643</v>
          </cell>
          <cell r="F147" t="str">
            <v>Zestaw TERA 35 Komfort 160</v>
          </cell>
          <cell r="G147" t="str">
            <v>szt.</v>
          </cell>
          <cell r="H147">
            <v>12930</v>
          </cell>
          <cell r="I147">
            <v>0.23</v>
          </cell>
        </row>
        <row r="148">
          <cell r="C148">
            <v>99000053</v>
          </cell>
          <cell r="D148" t="str">
            <v>N.D.</v>
          </cell>
          <cell r="E148">
            <v>5907538008629</v>
          </cell>
          <cell r="F148" t="str">
            <v>Zestaw TERA 35 Komfort Plus 125</v>
          </cell>
          <cell r="G148" t="str">
            <v>szt.</v>
          </cell>
          <cell r="H148">
            <v>18998</v>
          </cell>
          <cell r="I148">
            <v>0.23</v>
          </cell>
        </row>
        <row r="149">
          <cell r="C149">
            <v>99000056</v>
          </cell>
          <cell r="D149" t="str">
            <v>N.D.</v>
          </cell>
          <cell r="E149">
            <v>5907538008650</v>
          </cell>
          <cell r="F149" t="str">
            <v>Zestaw TERA 35 Komfort Plus 160</v>
          </cell>
          <cell r="G149" t="str">
            <v>szt.</v>
          </cell>
          <cell r="H149">
            <v>19361</v>
          </cell>
          <cell r="I149">
            <v>0.23</v>
          </cell>
        </row>
        <row r="150">
          <cell r="C150" t="str">
            <v>3.025780/S100</v>
          </cell>
          <cell r="D150" t="str">
            <v>N.D.</v>
          </cell>
          <cell r="E150">
            <v>5907538000135</v>
          </cell>
          <cell r="F150" t="str">
            <v>Zestaw Victrix EXA 24 Standard 100</v>
          </cell>
          <cell r="G150" t="str">
            <v>szt.</v>
          </cell>
          <cell r="H150">
            <v>10280</v>
          </cell>
          <cell r="I150">
            <v>0.23</v>
          </cell>
        </row>
        <row r="151">
          <cell r="C151" t="str">
            <v>3.025780/S125</v>
          </cell>
          <cell r="D151" t="str">
            <v>N.D.</v>
          </cell>
          <cell r="E151">
            <v>5907538000166</v>
          </cell>
          <cell r="F151" t="str">
            <v>Zestaw Victrix EXA 24 Standard 125</v>
          </cell>
          <cell r="G151" t="str">
            <v>szt.</v>
          </cell>
          <cell r="H151">
            <v>10620</v>
          </cell>
          <cell r="I151">
            <v>0.23</v>
          </cell>
        </row>
        <row r="152">
          <cell r="C152" t="str">
            <v>3.025780/S160</v>
          </cell>
          <cell r="D152" t="str">
            <v>N.D.</v>
          </cell>
          <cell r="E152">
            <v>5907538000197</v>
          </cell>
          <cell r="F152" t="str">
            <v>Zestaw Victrix EXA 24 Standard 160</v>
          </cell>
          <cell r="G152" t="str">
            <v>szt.</v>
          </cell>
          <cell r="H152">
            <v>10900</v>
          </cell>
          <cell r="I152">
            <v>0.23</v>
          </cell>
        </row>
        <row r="153">
          <cell r="C153" t="str">
            <v>3.025780/K100</v>
          </cell>
          <cell r="D153" t="str">
            <v>N.D.</v>
          </cell>
          <cell r="E153">
            <v>5907538000142</v>
          </cell>
          <cell r="F153" t="str">
            <v>Zestaw Victrix EXA 24 Komfort 100</v>
          </cell>
          <cell r="G153" t="str">
            <v>szt.</v>
          </cell>
          <cell r="H153">
            <v>11100</v>
          </cell>
          <cell r="I153">
            <v>0.23</v>
          </cell>
        </row>
        <row r="154">
          <cell r="C154" t="str">
            <v>3.025780/K125</v>
          </cell>
          <cell r="D154" t="str">
            <v>N.D.</v>
          </cell>
          <cell r="E154">
            <v>5907538000173</v>
          </cell>
          <cell r="F154" t="str">
            <v>Zestaw Victrix EXA 24 Komfort 125</v>
          </cell>
          <cell r="G154" t="str">
            <v>szt.</v>
          </cell>
          <cell r="H154">
            <v>11420</v>
          </cell>
          <cell r="I154">
            <v>0.23</v>
          </cell>
        </row>
        <row r="155">
          <cell r="C155" t="str">
            <v>3.025780/K160</v>
          </cell>
          <cell r="D155" t="str">
            <v>N.D.</v>
          </cell>
          <cell r="E155">
            <v>5907538000203</v>
          </cell>
          <cell r="F155" t="str">
            <v>Zestaw Victrix EXA 24 Komfort 160</v>
          </cell>
          <cell r="G155" t="str">
            <v>szt.</v>
          </cell>
          <cell r="H155">
            <v>11720</v>
          </cell>
          <cell r="I155">
            <v>0.23</v>
          </cell>
        </row>
        <row r="156">
          <cell r="C156" t="str">
            <v>3.025780/KP100</v>
          </cell>
          <cell r="D156" t="str">
            <v>N.D.</v>
          </cell>
          <cell r="E156">
            <v>5907538000159</v>
          </cell>
          <cell r="F156" t="str">
            <v>Zestaw Victrix EXA 24 Komfort Plus 100</v>
          </cell>
          <cell r="G156" t="str">
            <v>szt.</v>
          </cell>
          <cell r="H156">
            <v>18100</v>
          </cell>
          <cell r="I156">
            <v>0.23</v>
          </cell>
        </row>
        <row r="157">
          <cell r="C157" t="str">
            <v>3.025780/KP125</v>
          </cell>
          <cell r="D157" t="str">
            <v>N.D.</v>
          </cell>
          <cell r="E157">
            <v>5907538000180</v>
          </cell>
          <cell r="F157" t="str">
            <v>Zestaw Victrix EXA 24 Komfort Plus 125</v>
          </cell>
          <cell r="G157" t="str">
            <v>szt.</v>
          </cell>
          <cell r="H157">
            <v>18410</v>
          </cell>
          <cell r="I157">
            <v>0.23</v>
          </cell>
        </row>
        <row r="158">
          <cell r="C158" t="str">
            <v>3.025780/KP160</v>
          </cell>
          <cell r="D158" t="str">
            <v>N.D.</v>
          </cell>
          <cell r="E158">
            <v>5907538000210</v>
          </cell>
          <cell r="F158" t="str">
            <v>Zestaw Victrix EXA 24 Komfort Plus 160</v>
          </cell>
          <cell r="G158" t="str">
            <v>szt.</v>
          </cell>
          <cell r="H158">
            <v>18920</v>
          </cell>
          <cell r="I158">
            <v>0.23</v>
          </cell>
        </row>
        <row r="159">
          <cell r="C159" t="str">
            <v>3.025638/S125</v>
          </cell>
          <cell r="D159" t="str">
            <v>N.D.</v>
          </cell>
          <cell r="E159">
            <v>5907538000319</v>
          </cell>
          <cell r="F159" t="str">
            <v>Zestaw Victrix  TT 12 Standard 125</v>
          </cell>
          <cell r="G159" t="str">
            <v>szt.</v>
          </cell>
          <cell r="H159">
            <v>10810</v>
          </cell>
          <cell r="I159">
            <v>0.23</v>
          </cell>
        </row>
        <row r="160">
          <cell r="C160" t="str">
            <v>3.025638/S160</v>
          </cell>
          <cell r="D160" t="str">
            <v>N.D.</v>
          </cell>
          <cell r="E160">
            <v>5907538000333</v>
          </cell>
          <cell r="F160" t="str">
            <v>Zestaw Victrix  TT 12 Standard 160</v>
          </cell>
          <cell r="G160" t="str">
            <v>szt.</v>
          </cell>
          <cell r="H160">
            <v>11090</v>
          </cell>
          <cell r="I160">
            <v>0.23</v>
          </cell>
        </row>
        <row r="161">
          <cell r="C161" t="str">
            <v>3.025638/K125</v>
          </cell>
          <cell r="D161" t="str">
            <v>N.D.</v>
          </cell>
          <cell r="E161">
            <v>5907538000326</v>
          </cell>
          <cell r="F161" t="str">
            <v>Zestaw Victrix  TT 12 Komfort 125</v>
          </cell>
          <cell r="G161" t="str">
            <v>szt.</v>
          </cell>
          <cell r="H161">
            <v>11620</v>
          </cell>
          <cell r="I161">
            <v>0.23</v>
          </cell>
        </row>
        <row r="162">
          <cell r="C162" t="str">
            <v>3.025638/K160</v>
          </cell>
          <cell r="D162" t="str">
            <v>N.D.</v>
          </cell>
          <cell r="E162">
            <v>5907538000340</v>
          </cell>
          <cell r="F162" t="str">
            <v>Zestaw Victrix TT 12 Komfort 160</v>
          </cell>
          <cell r="G162" t="str">
            <v>szt.</v>
          </cell>
          <cell r="H162">
            <v>11900</v>
          </cell>
          <cell r="I162">
            <v>0.23</v>
          </cell>
        </row>
        <row r="163">
          <cell r="C163" t="str">
            <v>3.025638/KP160</v>
          </cell>
          <cell r="D163" t="str">
            <v>N.D.</v>
          </cell>
          <cell r="E163">
            <v>5907538000357</v>
          </cell>
          <cell r="F163" t="str">
            <v>Zestaw Victrix  TT 12 Komfort Plus 160</v>
          </cell>
          <cell r="G163" t="str">
            <v>szt.</v>
          </cell>
          <cell r="H163">
            <v>18920</v>
          </cell>
          <cell r="I163">
            <v>0.23</v>
          </cell>
        </row>
        <row r="164">
          <cell r="C164" t="str">
            <v>3.025640/S100</v>
          </cell>
          <cell r="D164" t="str">
            <v>N.D.</v>
          </cell>
          <cell r="E164">
            <v>5907538000227</v>
          </cell>
          <cell r="F164" t="str">
            <v>Zestaw Victrix TT 20 Standard 100</v>
          </cell>
          <cell r="G164" t="str">
            <v>szt.</v>
          </cell>
          <cell r="H164">
            <v>10370</v>
          </cell>
          <cell r="I164">
            <v>0.23</v>
          </cell>
        </row>
        <row r="165">
          <cell r="C165" t="str">
            <v>3.025640/S125</v>
          </cell>
          <cell r="D165" t="str">
            <v>N.D.</v>
          </cell>
          <cell r="E165">
            <v>5907538000258</v>
          </cell>
          <cell r="F165" t="str">
            <v>Zestaw Victrix TT 20 Standard 125</v>
          </cell>
          <cell r="G165" t="str">
            <v>szt.</v>
          </cell>
          <cell r="H165">
            <v>10710</v>
          </cell>
          <cell r="I165">
            <v>0.23</v>
          </cell>
        </row>
        <row r="166">
          <cell r="C166" t="str">
            <v>3.025640/S160</v>
          </cell>
          <cell r="D166" t="str">
            <v>N.D.</v>
          </cell>
          <cell r="E166">
            <v>5907538000289</v>
          </cell>
          <cell r="F166" t="str">
            <v>Zestaw Victrix TT 20 Standard 160</v>
          </cell>
          <cell r="G166" t="str">
            <v>szt.</v>
          </cell>
          <cell r="H166">
            <v>10990</v>
          </cell>
          <cell r="I166">
            <v>0.23</v>
          </cell>
        </row>
        <row r="167">
          <cell r="C167" t="str">
            <v>3.025640/K100</v>
          </cell>
          <cell r="D167" t="str">
            <v>N.D.</v>
          </cell>
          <cell r="E167">
            <v>5907538000234</v>
          </cell>
          <cell r="F167" t="str">
            <v>Zestaw Victrix TT 20 Komfort 100</v>
          </cell>
          <cell r="G167" t="str">
            <v>szt.</v>
          </cell>
          <cell r="H167">
            <v>11170</v>
          </cell>
          <cell r="I167">
            <v>0.23</v>
          </cell>
        </row>
        <row r="168">
          <cell r="C168" t="str">
            <v>3.025640/K125</v>
          </cell>
          <cell r="D168" t="str">
            <v>N.D.</v>
          </cell>
          <cell r="E168">
            <v>5907538000265</v>
          </cell>
          <cell r="F168" t="str">
            <v>Zestaw Victrix TT 20 Komfort 125</v>
          </cell>
          <cell r="G168" t="str">
            <v>szt.</v>
          </cell>
          <cell r="H168">
            <v>11500</v>
          </cell>
          <cell r="I168">
            <v>0.23</v>
          </cell>
        </row>
        <row r="169">
          <cell r="C169" t="str">
            <v>3.025640/K160</v>
          </cell>
          <cell r="D169" t="str">
            <v>N.D.</v>
          </cell>
          <cell r="E169">
            <v>5907538000296</v>
          </cell>
          <cell r="F169" t="str">
            <v>Zestaw Victrix  TT 20 Komfort 160</v>
          </cell>
          <cell r="G169" t="str">
            <v>szt.</v>
          </cell>
          <cell r="H169">
            <v>11790</v>
          </cell>
          <cell r="I169">
            <v>0.23</v>
          </cell>
        </row>
        <row r="170">
          <cell r="C170" t="str">
            <v>3.025640/KP100</v>
          </cell>
          <cell r="D170" t="str">
            <v>N.D.</v>
          </cell>
          <cell r="E170">
            <v>5907538000241</v>
          </cell>
          <cell r="F170" t="str">
            <v>Zestaw Victrix TT 20 Komfort Plus 100</v>
          </cell>
          <cell r="G170" t="str">
            <v>szt.</v>
          </cell>
          <cell r="H170">
            <v>18160</v>
          </cell>
          <cell r="I170">
            <v>0.23</v>
          </cell>
        </row>
        <row r="171">
          <cell r="C171" t="str">
            <v>3.025640/KP125</v>
          </cell>
          <cell r="D171" t="str">
            <v>N.D.</v>
          </cell>
          <cell r="E171">
            <v>5907538000272</v>
          </cell>
          <cell r="F171" t="str">
            <v>Zestaw Victrix TT 20 Komfort Plus 125</v>
          </cell>
          <cell r="G171" t="str">
            <v>szt.</v>
          </cell>
          <cell r="H171">
            <v>18510</v>
          </cell>
          <cell r="I171">
            <v>0.23</v>
          </cell>
        </row>
        <row r="172">
          <cell r="C172" t="str">
            <v>3.025640/KP160</v>
          </cell>
          <cell r="D172" t="str">
            <v>N.D.</v>
          </cell>
          <cell r="E172">
            <v>5907538000302</v>
          </cell>
          <cell r="F172" t="str">
            <v>Zestaw Victrix  TT 20 Komfort Plus 160</v>
          </cell>
          <cell r="G172" t="str">
            <v>szt.</v>
          </cell>
          <cell r="H172">
            <v>18800</v>
          </cell>
          <cell r="I172">
            <v>0.23</v>
          </cell>
        </row>
        <row r="173">
          <cell r="C173">
            <v>99000033</v>
          </cell>
          <cell r="D173" t="str">
            <v>N.D.</v>
          </cell>
          <cell r="E173">
            <v>5907538007745</v>
          </cell>
          <cell r="F173" t="str">
            <v>Zestaw MAIOR TT 35 Standard 125</v>
          </cell>
          <cell r="G173" t="str">
            <v>szt.</v>
          </cell>
          <cell r="H173">
            <v>12580</v>
          </cell>
          <cell r="I173">
            <v>0.23</v>
          </cell>
        </row>
        <row r="174">
          <cell r="C174">
            <v>99000036</v>
          </cell>
          <cell r="D174" t="str">
            <v>N.D.</v>
          </cell>
          <cell r="E174">
            <v>5907538007776</v>
          </cell>
          <cell r="F174" t="str">
            <v>Zestaw MAIOR TT 35 Standard 160</v>
          </cell>
          <cell r="G174" t="str">
            <v>szt.</v>
          </cell>
          <cell r="H174">
            <v>12910</v>
          </cell>
          <cell r="I174">
            <v>0.23</v>
          </cell>
        </row>
        <row r="175">
          <cell r="C175">
            <v>99000034</v>
          </cell>
          <cell r="D175" t="str">
            <v>N.D.</v>
          </cell>
          <cell r="E175">
            <v>5907538007752</v>
          </cell>
          <cell r="F175" t="str">
            <v>Zestaw MAIOR TT 35 Komfort 125</v>
          </cell>
          <cell r="G175" t="str">
            <v>szt.</v>
          </cell>
          <cell r="H175">
            <v>13360</v>
          </cell>
          <cell r="I175">
            <v>0.23</v>
          </cell>
        </row>
        <row r="176">
          <cell r="C176">
            <v>99000037</v>
          </cell>
          <cell r="D176" t="str">
            <v>N.D.</v>
          </cell>
          <cell r="E176">
            <v>5907538007783</v>
          </cell>
          <cell r="F176" t="str">
            <v>Zestaw MAIOR TT 35 Komfort 160</v>
          </cell>
          <cell r="G176" t="str">
            <v>szt.</v>
          </cell>
          <cell r="H176">
            <v>13670</v>
          </cell>
          <cell r="I176">
            <v>0.23</v>
          </cell>
        </row>
        <row r="177">
          <cell r="C177">
            <v>99000035</v>
          </cell>
          <cell r="D177" t="str">
            <v>N.D.</v>
          </cell>
          <cell r="E177">
            <v>5907538007769</v>
          </cell>
          <cell r="F177" t="str">
            <v>Zestaw MAIOR TT 35 Komfort Plus 125</v>
          </cell>
          <cell r="G177" t="str">
            <v>szt.</v>
          </cell>
          <cell r="H177">
            <v>20440</v>
          </cell>
          <cell r="I177">
            <v>0.23</v>
          </cell>
        </row>
        <row r="178">
          <cell r="C178">
            <v>99000038</v>
          </cell>
          <cell r="D178" t="str">
            <v>N.D.</v>
          </cell>
          <cell r="E178">
            <v>5907538007790</v>
          </cell>
          <cell r="F178" t="str">
            <v>Zestaw MAIOR TT 35 Komfort Plus 160</v>
          </cell>
          <cell r="G178" t="str">
            <v>szt.</v>
          </cell>
          <cell r="H178">
            <v>20770</v>
          </cell>
          <cell r="I178">
            <v>0.23</v>
          </cell>
        </row>
        <row r="179">
          <cell r="C179">
            <v>99000007</v>
          </cell>
          <cell r="D179" t="str">
            <v>N.D.</v>
          </cell>
          <cell r="E179">
            <v>5907538000364</v>
          </cell>
          <cell r="F179" t="str">
            <v>Zestaw Victrix Tera 28 Optimum Komfort</v>
          </cell>
          <cell r="G179" t="str">
            <v>szt.</v>
          </cell>
          <cell r="H179">
            <v>8250</v>
          </cell>
          <cell r="I179">
            <v>0.23</v>
          </cell>
        </row>
        <row r="180">
          <cell r="C180" t="str">
            <v>3.025778/OK</v>
          </cell>
          <cell r="D180" t="str">
            <v>N.D.</v>
          </cell>
          <cell r="E180">
            <v>5907538000371</v>
          </cell>
          <cell r="F180" t="str">
            <v>Zestaw Victrix  EXA 28 Optimum Komfort</v>
          </cell>
          <cell r="G180" t="str">
            <v>szt.</v>
          </cell>
          <cell r="H180">
            <v>8850</v>
          </cell>
          <cell r="I180">
            <v>0.23</v>
          </cell>
        </row>
        <row r="181">
          <cell r="C181" t="str">
            <v>3.025639/OK</v>
          </cell>
          <cell r="D181" t="str">
            <v>N.D.</v>
          </cell>
          <cell r="E181">
            <v>5907538000388</v>
          </cell>
          <cell r="F181" t="str">
            <v>Zestaw Victrix  TT 24 Optimum Komfort</v>
          </cell>
          <cell r="G181" t="str">
            <v>szt.</v>
          </cell>
          <cell r="H181">
            <v>9010</v>
          </cell>
          <cell r="I181">
            <v>0.23</v>
          </cell>
        </row>
        <row r="182">
          <cell r="C182" t="str">
            <v>3.027370</v>
          </cell>
          <cell r="D182" t="str">
            <v>8403 10 90</v>
          </cell>
          <cell r="E182">
            <v>8015065081347</v>
          </cell>
          <cell r="F182" t="str">
            <v>Victrix Tera 28 1</v>
          </cell>
          <cell r="G182" t="str">
            <v>szt.</v>
          </cell>
          <cell r="H182">
            <v>6904</v>
          </cell>
          <cell r="I182">
            <v>0.23</v>
          </cell>
        </row>
        <row r="183">
          <cell r="C183" t="str">
            <v>3.027856</v>
          </cell>
          <cell r="D183" t="str">
            <v>8403 90 90</v>
          </cell>
          <cell r="E183">
            <v>8015065086380</v>
          </cell>
          <cell r="F183" t="str">
            <v>Zestaw przezbrojeniowy na propan techniczny</v>
          </cell>
          <cell r="G183" t="str">
            <v>szt.</v>
          </cell>
          <cell r="H183">
            <v>62</v>
          </cell>
          <cell r="I183">
            <v>0.23</v>
          </cell>
        </row>
        <row r="184">
          <cell r="C184" t="str">
            <v>3.027371</v>
          </cell>
          <cell r="D184" t="str">
            <v>8403 10 90</v>
          </cell>
          <cell r="E184">
            <v>8015065081521</v>
          </cell>
          <cell r="F184" t="str">
            <v>Victrix Tera 32 1</v>
          </cell>
          <cell r="G184" t="str">
            <v>szt.</v>
          </cell>
          <cell r="H184">
            <v>7613</v>
          </cell>
          <cell r="I184">
            <v>0.23</v>
          </cell>
        </row>
        <row r="185">
          <cell r="C185" t="str">
            <v>3.027858</v>
          </cell>
          <cell r="D185" t="str">
            <v>8403 90 90</v>
          </cell>
          <cell r="E185">
            <v>8015065086410</v>
          </cell>
          <cell r="F185" t="str">
            <v>Zestaw przezbrojeniowy na propan techniczny</v>
          </cell>
          <cell r="G185" t="str">
            <v>szt.</v>
          </cell>
          <cell r="H185">
            <v>62</v>
          </cell>
          <cell r="I185">
            <v>0.23</v>
          </cell>
        </row>
        <row r="186">
          <cell r="C186" t="str">
            <v>3.027373</v>
          </cell>
          <cell r="D186" t="str">
            <v>8403 10 90</v>
          </cell>
          <cell r="E186">
            <v>8015065080654</v>
          </cell>
          <cell r="F186" t="str">
            <v>Victrix Tera 24 Plus</v>
          </cell>
          <cell r="G186" t="str">
            <v>szt.</v>
          </cell>
          <cell r="H186">
            <v>6904</v>
          </cell>
          <cell r="I186">
            <v>0.23</v>
          </cell>
        </row>
        <row r="187">
          <cell r="C187" t="str">
            <v>3.027856</v>
          </cell>
          <cell r="D187" t="str">
            <v>8403 90 90</v>
          </cell>
          <cell r="E187">
            <v>8015065086380</v>
          </cell>
          <cell r="F187" t="str">
            <v>Zestaw przezbrojeniowy na propan techniczny</v>
          </cell>
          <cell r="G187" t="str">
            <v>szt.</v>
          </cell>
          <cell r="H187">
            <v>62</v>
          </cell>
          <cell r="I187">
            <v>0.23</v>
          </cell>
        </row>
        <row r="188">
          <cell r="C188" t="str">
            <v>3.030804</v>
          </cell>
          <cell r="D188" t="str">
            <v>8403 10 90</v>
          </cell>
          <cell r="E188">
            <v>8015065117688</v>
          </cell>
          <cell r="F188" t="str">
            <v>VICTRIX TERA 35 PLUS 1</v>
          </cell>
          <cell r="G188" t="str">
            <v>szt.</v>
          </cell>
          <cell r="H188">
            <v>8453</v>
          </cell>
          <cell r="I188">
            <v>0.23</v>
          </cell>
        </row>
        <row r="189">
          <cell r="C189" t="str">
            <v>3.031167</v>
          </cell>
          <cell r="D189" t="str">
            <v>8403 90 90</v>
          </cell>
          <cell r="E189">
            <v>8015065121593</v>
          </cell>
          <cell r="F189" t="str">
            <v>Zestaw przezbrojeniowy na propan techniczny</v>
          </cell>
          <cell r="G189" t="str">
            <v>szt.</v>
          </cell>
          <cell r="H189">
            <v>85</v>
          </cell>
          <cell r="I189">
            <v>0.23</v>
          </cell>
        </row>
        <row r="190">
          <cell r="C190" t="str">
            <v>3.019264</v>
          </cell>
          <cell r="D190" t="str">
            <v>8403 90 90</v>
          </cell>
          <cell r="E190">
            <v>8015065714184</v>
          </cell>
          <cell r="F190" t="str">
            <v>Grupa podłączeniowa (Victrix Tera 28/32,  Victrix EXA 28/32, Victrix TT 24)</v>
          </cell>
          <cell r="G190" t="str">
            <v>szt.</v>
          </cell>
          <cell r="H190">
            <v>286</v>
          </cell>
          <cell r="I190">
            <v>0.23</v>
          </cell>
        </row>
        <row r="191">
          <cell r="C191" t="str">
            <v>3.024907</v>
          </cell>
          <cell r="D191" t="str">
            <v>8403 90 90</v>
          </cell>
          <cell r="E191">
            <v>8015065050411</v>
          </cell>
          <cell r="F191" t="str">
            <v>Grupa podłączeniowa (Victrix Tera 24/35 PLUS, Victrix EXA 24 X, Victrix TT 12/20 X)</v>
          </cell>
          <cell r="G191" t="str">
            <v>szt.</v>
          </cell>
          <cell r="H191">
            <v>241</v>
          </cell>
          <cell r="I191">
            <v>0.23</v>
          </cell>
        </row>
        <row r="192">
          <cell r="C192" t="str">
            <v>3.024609/CT</v>
          </cell>
          <cell r="D192" t="str">
            <v>8403 90 90</v>
          </cell>
          <cell r="E192">
            <v>5907538000395</v>
          </cell>
          <cell r="F192" t="str">
            <v>Zestaw do podłączenia dowolnego zasobnika cwu do kotłów Victrix Tera / EXA / TT / Maior TT</v>
          </cell>
          <cell r="G192" t="str">
            <v>szt.</v>
          </cell>
          <cell r="H192">
            <v>144</v>
          </cell>
          <cell r="I192">
            <v>0.23</v>
          </cell>
        </row>
        <row r="193">
          <cell r="C193" t="str">
            <v>1.033683</v>
          </cell>
          <cell r="D193" t="str">
            <v>8533 21 00</v>
          </cell>
          <cell r="E193">
            <v>8015065044083</v>
          </cell>
          <cell r="F193" t="str">
            <v>Sonda kontaktowa zasobnika</v>
          </cell>
          <cell r="G193" t="str">
            <v>szt.</v>
          </cell>
          <cell r="H193">
            <v>64</v>
          </cell>
          <cell r="I193">
            <v>0.23</v>
          </cell>
        </row>
        <row r="194">
          <cell r="C194" t="str">
            <v>3.021452</v>
          </cell>
          <cell r="D194" t="str">
            <v>8533 21 00</v>
          </cell>
          <cell r="E194">
            <v>8015065716065</v>
          </cell>
          <cell r="F194" t="str">
            <v>Sonda wejścia c.w.u.</v>
          </cell>
          <cell r="G194" t="str">
            <v>szt.</v>
          </cell>
          <cell r="H194">
            <v>73</v>
          </cell>
          <cell r="I194">
            <v>0.23</v>
          </cell>
        </row>
        <row r="195">
          <cell r="C195" t="str">
            <v>3.026374</v>
          </cell>
          <cell r="D195" t="str">
            <v>8413 82 00</v>
          </cell>
          <cell r="E195">
            <v>8015065067457</v>
          </cell>
          <cell r="F195" t="str">
            <v>Pompka do odprowadzania kondensatu</v>
          </cell>
          <cell r="G195" t="str">
            <v>szt.</v>
          </cell>
          <cell r="H195">
            <v>644</v>
          </cell>
          <cell r="I195">
            <v>0.23</v>
          </cell>
        </row>
        <row r="196">
          <cell r="C196">
            <v>30700500</v>
          </cell>
          <cell r="D196" t="str">
            <v>8481 80 00</v>
          </cell>
          <cell r="E196">
            <v>8019495417394</v>
          </cell>
          <cell r="F196" t="str">
            <v>FILTR MAGNETYCZNY MG1</v>
          </cell>
          <cell r="G196" t="str">
            <v>szt.</v>
          </cell>
          <cell r="H196">
            <v>333</v>
          </cell>
          <cell r="I196">
            <v>0.23</v>
          </cell>
        </row>
        <row r="197">
          <cell r="C197" t="str">
            <v>RB.29650650</v>
          </cell>
          <cell r="D197" t="str">
            <v>8481 80 00</v>
          </cell>
          <cell r="E197">
            <v>8019495403700</v>
          </cell>
          <cell r="F197" t="str">
            <v>Filtr magnetyczny CleanWater z zaworami odcinającymi GW 1"</v>
          </cell>
          <cell r="G197" t="str">
            <v>szt.</v>
          </cell>
          <cell r="H197">
            <v>594</v>
          </cell>
          <cell r="I197">
            <v>0.23</v>
          </cell>
        </row>
        <row r="198">
          <cell r="C198" t="str">
            <v>3.021395/S</v>
          </cell>
          <cell r="D198" t="str">
            <v>N.D.</v>
          </cell>
          <cell r="E198">
            <v>5907538000401</v>
          </cell>
          <cell r="F198" t="str">
            <v>CAR V2 + Sonda</v>
          </cell>
          <cell r="G198" t="str">
            <v>szt.</v>
          </cell>
          <cell r="H198">
            <v>834</v>
          </cell>
          <cell r="I198">
            <v>0.23</v>
          </cell>
        </row>
        <row r="199">
          <cell r="C199" t="str">
            <v>3.021623/S</v>
          </cell>
          <cell r="D199" t="str">
            <v>N.D.</v>
          </cell>
          <cell r="E199">
            <v>5907538000418</v>
          </cell>
          <cell r="F199" t="str">
            <v>CAR V2 bezprzewodowy + sonda</v>
          </cell>
          <cell r="G199" t="str">
            <v>szt.</v>
          </cell>
          <cell r="H199">
            <v>1572</v>
          </cell>
          <cell r="I199">
            <v>0.23</v>
          </cell>
        </row>
        <row r="200">
          <cell r="C200" t="str">
            <v>3.014083</v>
          </cell>
          <cell r="D200" t="str">
            <v>8533 21 00</v>
          </cell>
          <cell r="E200">
            <v>8015065710353</v>
          </cell>
          <cell r="F200" t="str">
            <v>Sonda zewnętrzna</v>
          </cell>
          <cell r="G200" t="str">
            <v>szt.</v>
          </cell>
          <cell r="H200">
            <v>179</v>
          </cell>
          <cell r="I200">
            <v>0.23</v>
          </cell>
        </row>
        <row r="201">
          <cell r="C201" t="str">
            <v>3.028444</v>
          </cell>
          <cell r="D201" t="str">
            <v>8403 90 90</v>
          </cell>
          <cell r="E201">
            <v>8015065093807</v>
          </cell>
          <cell r="F201" t="str">
            <v>Moduł przekaźników</v>
          </cell>
          <cell r="G201" t="str">
            <v>szt.</v>
          </cell>
          <cell r="H201">
            <v>504</v>
          </cell>
          <cell r="I201">
            <v>0.23</v>
          </cell>
        </row>
        <row r="202">
          <cell r="C202" t="str">
            <v>3.026273</v>
          </cell>
          <cell r="D202" t="str">
            <v>9032 89 00</v>
          </cell>
          <cell r="E202">
            <v>8015065074035</v>
          </cell>
          <cell r="F202" t="str">
            <v>Moduł Wi-Fi Dominus</v>
          </cell>
          <cell r="G202" t="str">
            <v>szt.</v>
          </cell>
          <cell r="H202">
            <v>2004</v>
          </cell>
          <cell r="I202">
            <v>0.23</v>
          </cell>
        </row>
        <row r="203">
          <cell r="C203" t="str">
            <v>IS.0015</v>
          </cell>
          <cell r="D203" t="str">
            <v>8421 21 00</v>
          </cell>
          <cell r="E203">
            <v>5060011263042</v>
          </cell>
          <cell r="F203" t="str">
            <v>Immersoft 15</v>
          </cell>
          <cell r="G203" t="str">
            <v>szt.</v>
          </cell>
          <cell r="H203">
            <v>3455</v>
          </cell>
          <cell r="I203">
            <v>0.23</v>
          </cell>
        </row>
        <row r="204">
          <cell r="C204" t="str">
            <v>IS.0020</v>
          </cell>
          <cell r="D204" t="str">
            <v>8421 21 00</v>
          </cell>
          <cell r="E204">
            <v>5060011263059</v>
          </cell>
          <cell r="F204" t="str">
            <v>Immersoft 20</v>
          </cell>
          <cell r="G204" t="str">
            <v>szt.</v>
          </cell>
          <cell r="H204">
            <v>3889</v>
          </cell>
          <cell r="I204">
            <v>0.23</v>
          </cell>
        </row>
        <row r="205">
          <cell r="C205" t="str">
            <v>3.028358</v>
          </cell>
          <cell r="D205" t="str">
            <v>8403 10 90</v>
          </cell>
          <cell r="E205">
            <v>8015065098260</v>
          </cell>
          <cell r="F205" t="str">
            <v>VICTRIX OMNIA</v>
          </cell>
          <cell r="G205" t="str">
            <v>szt.</v>
          </cell>
          <cell r="H205">
            <v>6174</v>
          </cell>
          <cell r="I205">
            <v>0.23</v>
          </cell>
        </row>
        <row r="206">
          <cell r="C206" t="str">
            <v>3.015229</v>
          </cell>
          <cell r="D206" t="str">
            <v>8403 90 90</v>
          </cell>
          <cell r="E206" t="str">
            <v>8015065711152</v>
          </cell>
          <cell r="F206" t="str">
            <v>Zestaw podłączeniowy do nowych instalacji</v>
          </cell>
          <cell r="G206" t="str">
            <v>szt.</v>
          </cell>
          <cell r="H206">
            <v>236</v>
          </cell>
          <cell r="I206">
            <v>0.23</v>
          </cell>
        </row>
        <row r="207">
          <cell r="C207" t="str">
            <v>3.029467</v>
          </cell>
          <cell r="D207" t="str">
            <v>8403 90 90</v>
          </cell>
          <cell r="E207" t="str">
            <v>8015065098925</v>
          </cell>
          <cell r="F207" t="str">
            <v>Zestaw podłączeniowy VA</v>
          </cell>
          <cell r="G207" t="str">
            <v>szt.</v>
          </cell>
          <cell r="H207">
            <v>315</v>
          </cell>
          <cell r="I207">
            <v>0.23</v>
          </cell>
        </row>
        <row r="208">
          <cell r="C208" t="str">
            <v>3.028209</v>
          </cell>
          <cell r="D208" t="str">
            <v>8403 90 90</v>
          </cell>
          <cell r="E208">
            <v>8015065098307</v>
          </cell>
          <cell r="F208" t="str">
            <v xml:space="preserve">Zestaw podłączeniowy do wymiany za obecne kotły Immergas </v>
          </cell>
          <cell r="G208" t="str">
            <v>szt.</v>
          </cell>
          <cell r="H208">
            <v>357</v>
          </cell>
          <cell r="I208">
            <v>0.23</v>
          </cell>
        </row>
        <row r="209">
          <cell r="C209" t="str">
            <v>3.011667</v>
          </cell>
          <cell r="D209" t="str">
            <v>8403 90 90</v>
          </cell>
          <cell r="E209" t="str">
            <v>8015065708121</v>
          </cell>
          <cell r="F209" t="str">
            <v>Uniwersalny zestaw przyłączy elastycznych</v>
          </cell>
          <cell r="G209" t="str">
            <v>szt.</v>
          </cell>
          <cell r="H209">
            <v>423</v>
          </cell>
          <cell r="I209">
            <v>0.23</v>
          </cell>
        </row>
        <row r="210">
          <cell r="C210" t="str">
            <v>3.028656</v>
          </cell>
          <cell r="D210" t="str">
            <v>8403 90 90</v>
          </cell>
          <cell r="E210" t="str">
            <v>8015065099236</v>
          </cell>
          <cell r="F210" t="str">
            <v>Zestaw pokrywy dolnej</v>
          </cell>
          <cell r="G210" t="str">
            <v>szt.</v>
          </cell>
          <cell r="H210">
            <v>378</v>
          </cell>
          <cell r="I210">
            <v>0.23</v>
          </cell>
        </row>
        <row r="211">
          <cell r="C211" t="str">
            <v>3.021395/S</v>
          </cell>
          <cell r="D211" t="str">
            <v>N.D.</v>
          </cell>
          <cell r="E211">
            <v>5907538000401</v>
          </cell>
          <cell r="F211" t="str">
            <v>CAR V2 + Sonda</v>
          </cell>
          <cell r="G211" t="str">
            <v>szt.</v>
          </cell>
          <cell r="H211">
            <v>834</v>
          </cell>
          <cell r="I211">
            <v>0.23</v>
          </cell>
        </row>
        <row r="212">
          <cell r="C212" t="str">
            <v>3.021623/S</v>
          </cell>
          <cell r="D212" t="str">
            <v>N.D.</v>
          </cell>
          <cell r="E212">
            <v>5907538000418</v>
          </cell>
          <cell r="F212" t="str">
            <v>CAR V2 bezprzewodowy + sonda</v>
          </cell>
          <cell r="G212" t="str">
            <v>szt.</v>
          </cell>
          <cell r="H212">
            <v>1572</v>
          </cell>
          <cell r="I212">
            <v>0.23</v>
          </cell>
        </row>
        <row r="213">
          <cell r="C213" t="str">
            <v>3.014083</v>
          </cell>
          <cell r="D213" t="str">
            <v>8533 21 00</v>
          </cell>
          <cell r="E213">
            <v>8015065710353</v>
          </cell>
          <cell r="F213" t="str">
            <v>Sonda zewnętrzna</v>
          </cell>
          <cell r="G213" t="str">
            <v>szt.</v>
          </cell>
          <cell r="H213">
            <v>179</v>
          </cell>
          <cell r="I213">
            <v>0.23</v>
          </cell>
        </row>
        <row r="214">
          <cell r="C214" t="str">
            <v>3.028444</v>
          </cell>
          <cell r="D214" t="str">
            <v>8403 90 90</v>
          </cell>
          <cell r="E214">
            <v>8015065093807</v>
          </cell>
          <cell r="F214" t="str">
            <v>Moduł przekaźników</v>
          </cell>
          <cell r="G214" t="str">
            <v>szt.</v>
          </cell>
          <cell r="H214">
            <v>504</v>
          </cell>
          <cell r="I214">
            <v>0.23</v>
          </cell>
        </row>
        <row r="215">
          <cell r="C215" t="str">
            <v>3.026273</v>
          </cell>
          <cell r="D215" t="str">
            <v>9032 89 00</v>
          </cell>
          <cell r="E215">
            <v>8015065074035</v>
          </cell>
          <cell r="F215" t="str">
            <v>Moduł Wi-Fi Dominus</v>
          </cell>
          <cell r="G215" t="str">
            <v>szt.</v>
          </cell>
          <cell r="H215">
            <v>2004</v>
          </cell>
          <cell r="I215">
            <v>0.23</v>
          </cell>
        </row>
        <row r="216">
          <cell r="C216" t="str">
            <v>3.019229</v>
          </cell>
          <cell r="D216" t="str">
            <v>9032 10 80</v>
          </cell>
          <cell r="E216" t="str">
            <v>8015065530012</v>
          </cell>
          <cell r="F216" t="str">
            <v>Termostat bezpieczeństwa odcinający zasilanie kotła</v>
          </cell>
          <cell r="G216" t="str">
            <v>szt.</v>
          </cell>
          <cell r="H216">
            <v>155</v>
          </cell>
          <cell r="I216">
            <v>0.23</v>
          </cell>
        </row>
        <row r="217">
          <cell r="C217" t="str">
            <v>3.026374</v>
          </cell>
          <cell r="D217" t="str">
            <v>8413 82 00</v>
          </cell>
          <cell r="E217">
            <v>8015065067457</v>
          </cell>
          <cell r="F217" t="str">
            <v>Pompka do odprowadzania kondensatu</v>
          </cell>
          <cell r="G217" t="str">
            <v>szt.</v>
          </cell>
          <cell r="H217">
            <v>644</v>
          </cell>
          <cell r="I217">
            <v>0.23</v>
          </cell>
        </row>
        <row r="218">
          <cell r="C218">
            <v>30700500</v>
          </cell>
          <cell r="D218" t="str">
            <v>8481 80 00</v>
          </cell>
          <cell r="E218">
            <v>8019495417394</v>
          </cell>
          <cell r="F218" t="str">
            <v>FILTR MAGNETYCZNY MG1</v>
          </cell>
          <cell r="G218" t="str">
            <v>szt.</v>
          </cell>
          <cell r="H218">
            <v>333</v>
          </cell>
          <cell r="I218">
            <v>0.23</v>
          </cell>
        </row>
        <row r="219">
          <cell r="C219" t="str">
            <v>RB.29650650</v>
          </cell>
          <cell r="D219" t="str">
            <v>8481 80 00</v>
          </cell>
          <cell r="E219">
            <v>8019495403700</v>
          </cell>
          <cell r="F219" t="str">
            <v>Filtr magnetyczny CleanWater z zaworami odcinającymi GW 1"</v>
          </cell>
          <cell r="G219" t="str">
            <v>szt.</v>
          </cell>
          <cell r="H219">
            <v>594</v>
          </cell>
          <cell r="I219">
            <v>0.23</v>
          </cell>
        </row>
        <row r="220">
          <cell r="C220" t="str">
            <v>IS.0015</v>
          </cell>
          <cell r="D220" t="str">
            <v>8421 21 00</v>
          </cell>
          <cell r="E220">
            <v>5060011263042</v>
          </cell>
          <cell r="F220" t="str">
            <v>Immersoft 15</v>
          </cell>
          <cell r="G220" t="str">
            <v>szt.</v>
          </cell>
          <cell r="H220">
            <v>3455</v>
          </cell>
          <cell r="I220">
            <v>0.23</v>
          </cell>
        </row>
        <row r="221">
          <cell r="C221" t="str">
            <v>IS.0020</v>
          </cell>
          <cell r="D221" t="str">
            <v>8421 21 00</v>
          </cell>
          <cell r="E221">
            <v>5060011263059</v>
          </cell>
          <cell r="F221" t="str">
            <v>Immersoft 20</v>
          </cell>
          <cell r="G221" t="str">
            <v>szt.</v>
          </cell>
          <cell r="H221">
            <v>3889</v>
          </cell>
          <cell r="I221">
            <v>0.23</v>
          </cell>
        </row>
        <row r="222">
          <cell r="C222" t="str">
            <v>3.025778</v>
          </cell>
          <cell r="D222" t="str">
            <v>8403 10 90</v>
          </cell>
          <cell r="E222">
            <v>8015065060632</v>
          </cell>
          <cell r="F222" t="str">
            <v>Victrix EXA 28 1 ErP</v>
          </cell>
          <cell r="G222" t="str">
            <v>szt.</v>
          </cell>
          <cell r="H222">
            <v>7455</v>
          </cell>
          <cell r="I222">
            <v>0.23</v>
          </cell>
        </row>
        <row r="223">
          <cell r="C223" t="str">
            <v>3.020009</v>
          </cell>
          <cell r="D223" t="str">
            <v>8403 90 90</v>
          </cell>
          <cell r="E223">
            <v>8015065408342</v>
          </cell>
          <cell r="F223" t="str">
            <v>Zestaw przezbrojeniowy na gaz płynny exa 24/28</v>
          </cell>
          <cell r="G223" t="str">
            <v>szt.</v>
          </cell>
          <cell r="H223">
            <v>62</v>
          </cell>
          <cell r="I223">
            <v>0.23</v>
          </cell>
        </row>
        <row r="224">
          <cell r="C224" t="str">
            <v>3.025780</v>
          </cell>
          <cell r="D224" t="str">
            <v>8403 10 90</v>
          </cell>
          <cell r="E224">
            <v>8015065060618</v>
          </cell>
          <cell r="F224" t="str">
            <v>Victrix EXA 24 X 1 ErP</v>
          </cell>
          <cell r="G224" t="str">
            <v>szt.</v>
          </cell>
          <cell r="H224">
            <v>7455</v>
          </cell>
          <cell r="I224">
            <v>0.23</v>
          </cell>
        </row>
        <row r="225">
          <cell r="C225" t="str">
            <v>3.020009</v>
          </cell>
          <cell r="D225" t="str">
            <v>8403 90 90</v>
          </cell>
          <cell r="E225">
            <v>8015065408342</v>
          </cell>
          <cell r="F225" t="str">
            <v>Zestaw przezbrojeniowy na gaz płynny exa 24/28</v>
          </cell>
          <cell r="G225" t="str">
            <v>szt.</v>
          </cell>
          <cell r="H225">
            <v>62</v>
          </cell>
          <cell r="I225">
            <v>0.23</v>
          </cell>
        </row>
        <row r="226">
          <cell r="C226" t="str">
            <v>3.019264</v>
          </cell>
          <cell r="D226" t="str">
            <v>8403 90 90</v>
          </cell>
          <cell r="E226">
            <v>8015065714184</v>
          </cell>
          <cell r="F226" t="str">
            <v>Grupa podłączeniowa (Victrix Tera 28/32,  Victrix EXA 28/32, Victrix TT 24)</v>
          </cell>
          <cell r="G226" t="str">
            <v>szt.</v>
          </cell>
          <cell r="H226">
            <v>286</v>
          </cell>
          <cell r="I226">
            <v>0.23</v>
          </cell>
        </row>
        <row r="227">
          <cell r="C227" t="str">
            <v>3.024907</v>
          </cell>
          <cell r="D227" t="str">
            <v>8403 90 90</v>
          </cell>
          <cell r="E227">
            <v>8015065050411</v>
          </cell>
          <cell r="F227" t="str">
            <v>Grupa podłączeniowa (Victrix Tera 24/35 PLUS, Victrix EXA 24 X, Victrix TT 12/20 X)</v>
          </cell>
          <cell r="G227" t="str">
            <v>szt.</v>
          </cell>
          <cell r="H227">
            <v>241</v>
          </cell>
          <cell r="I227">
            <v>0.23</v>
          </cell>
        </row>
        <row r="228">
          <cell r="C228" t="str">
            <v>3.024609/CT</v>
          </cell>
          <cell r="D228" t="str">
            <v>8403 90 90</v>
          </cell>
          <cell r="E228">
            <v>5907538000395</v>
          </cell>
          <cell r="F228" t="str">
            <v>Zestaw do podłączenia dowolnego zasobnika cwu do kotłów Victrix Tera / EXA / TT / Maior TT</v>
          </cell>
          <cell r="G228" t="str">
            <v>szt.</v>
          </cell>
          <cell r="H228">
            <v>144</v>
          </cell>
          <cell r="I228">
            <v>0.23</v>
          </cell>
        </row>
        <row r="229">
          <cell r="C229" t="str">
            <v>1.033683</v>
          </cell>
          <cell r="D229" t="str">
            <v>8533 21 00</v>
          </cell>
          <cell r="E229">
            <v>8015065044083</v>
          </cell>
          <cell r="F229" t="str">
            <v>Sonda kontaktowa zasobnika</v>
          </cell>
          <cell r="G229" t="str">
            <v>szt.</v>
          </cell>
          <cell r="H229">
            <v>64</v>
          </cell>
          <cell r="I229">
            <v>0.23</v>
          </cell>
        </row>
        <row r="230">
          <cell r="C230" t="str">
            <v>3.021452</v>
          </cell>
          <cell r="D230" t="str">
            <v>8533 21 00</v>
          </cell>
          <cell r="E230">
            <v>8015065716065</v>
          </cell>
          <cell r="F230" t="str">
            <v>Sonda wejścia c.w.u.</v>
          </cell>
          <cell r="G230" t="str">
            <v>szt.</v>
          </cell>
          <cell r="H230">
            <v>73</v>
          </cell>
          <cell r="I230">
            <v>0.23</v>
          </cell>
        </row>
        <row r="231">
          <cell r="C231" t="str">
            <v>3.026374</v>
          </cell>
          <cell r="D231" t="str">
            <v>8413 82 00</v>
          </cell>
          <cell r="E231">
            <v>8015065067457</v>
          </cell>
          <cell r="F231" t="str">
            <v>Pompka do odprowadzania kondensatu</v>
          </cell>
          <cell r="G231" t="str">
            <v>szt.</v>
          </cell>
          <cell r="H231">
            <v>644</v>
          </cell>
          <cell r="I231">
            <v>0.23</v>
          </cell>
        </row>
        <row r="232">
          <cell r="C232">
            <v>30700500</v>
          </cell>
          <cell r="D232" t="str">
            <v>8481 80 00</v>
          </cell>
          <cell r="E232">
            <v>8019495417394</v>
          </cell>
          <cell r="F232" t="str">
            <v>FILTR MAGNETYCZNY MG1</v>
          </cell>
          <cell r="G232" t="str">
            <v>szt.</v>
          </cell>
          <cell r="H232">
            <v>333</v>
          </cell>
          <cell r="I232">
            <v>0.23</v>
          </cell>
        </row>
        <row r="233">
          <cell r="C233" t="str">
            <v>RB.29650650</v>
          </cell>
          <cell r="D233" t="str">
            <v>8481 80 00</v>
          </cell>
          <cell r="E233">
            <v>8019495403700</v>
          </cell>
          <cell r="F233" t="str">
            <v>Filtr magnetyczny CleanWater z zaworami odcinającymi GW 1"</v>
          </cell>
          <cell r="G233" t="str">
            <v>szt.</v>
          </cell>
          <cell r="H233">
            <v>594</v>
          </cell>
          <cell r="I233">
            <v>0.23</v>
          </cell>
        </row>
        <row r="234">
          <cell r="C234" t="str">
            <v>3.021395/S</v>
          </cell>
          <cell r="D234" t="str">
            <v>N.D.</v>
          </cell>
          <cell r="E234">
            <v>5907538000401</v>
          </cell>
          <cell r="F234" t="str">
            <v>CAR V2 + Sonda</v>
          </cell>
          <cell r="G234" t="str">
            <v>szt.</v>
          </cell>
          <cell r="H234">
            <v>834</v>
          </cell>
          <cell r="I234">
            <v>0.23</v>
          </cell>
        </row>
        <row r="235">
          <cell r="C235" t="str">
            <v>3.021623/S</v>
          </cell>
          <cell r="D235" t="str">
            <v>N.D.</v>
          </cell>
          <cell r="E235">
            <v>5907538000418</v>
          </cell>
          <cell r="F235" t="str">
            <v>CAR V2 bezprzewodowy + sonda</v>
          </cell>
          <cell r="G235" t="str">
            <v>szt.</v>
          </cell>
          <cell r="H235">
            <v>1572</v>
          </cell>
          <cell r="I235">
            <v>0.23</v>
          </cell>
        </row>
        <row r="236">
          <cell r="C236" t="str">
            <v>3.014083</v>
          </cell>
          <cell r="D236" t="str">
            <v>8533 21 00</v>
          </cell>
          <cell r="E236">
            <v>8015065710353</v>
          </cell>
          <cell r="F236" t="str">
            <v>Sonda zewnętrzna</v>
          </cell>
          <cell r="G236" t="str">
            <v>szt.</v>
          </cell>
          <cell r="H236">
            <v>179</v>
          </cell>
          <cell r="I236">
            <v>0.23</v>
          </cell>
        </row>
        <row r="237">
          <cell r="C237" t="str">
            <v>3.015350</v>
          </cell>
          <cell r="D237" t="str">
            <v>8403 90 90</v>
          </cell>
          <cell r="E237">
            <v>8015065711497</v>
          </cell>
          <cell r="F237" t="str">
            <v>Płytka przekaźnikowa</v>
          </cell>
          <cell r="G237" t="str">
            <v>szt.</v>
          </cell>
          <cell r="H237">
            <v>300</v>
          </cell>
          <cell r="I237">
            <v>0.23</v>
          </cell>
        </row>
        <row r="238">
          <cell r="C238" t="str">
            <v>3.028444</v>
          </cell>
          <cell r="D238" t="str">
            <v>8403 90 90</v>
          </cell>
          <cell r="E238">
            <v>8015065093807</v>
          </cell>
          <cell r="F238" t="str">
            <v>Moduł przekaźników</v>
          </cell>
          <cell r="G238" t="str">
            <v>szt.</v>
          </cell>
          <cell r="H238">
            <v>504</v>
          </cell>
          <cell r="I238">
            <v>0.23</v>
          </cell>
        </row>
        <row r="239">
          <cell r="C239" t="str">
            <v>3.026273</v>
          </cell>
          <cell r="D239" t="str">
            <v>9032 89 00</v>
          </cell>
          <cell r="E239">
            <v>8015065074035</v>
          </cell>
          <cell r="F239" t="str">
            <v>Moduł Wi-Fi Dominus</v>
          </cell>
          <cell r="G239" t="str">
            <v>szt.</v>
          </cell>
          <cell r="H239">
            <v>2004</v>
          </cell>
          <cell r="I239">
            <v>0.23</v>
          </cell>
        </row>
        <row r="240">
          <cell r="C240" t="str">
            <v>IS.0015</v>
          </cell>
          <cell r="D240" t="str">
            <v>8421 21 00</v>
          </cell>
          <cell r="E240">
            <v>5060011263042</v>
          </cell>
          <cell r="F240" t="str">
            <v>Immersoft 15</v>
          </cell>
          <cell r="G240" t="str">
            <v>szt.</v>
          </cell>
          <cell r="H240">
            <v>3455</v>
          </cell>
          <cell r="I240">
            <v>0.23</v>
          </cell>
        </row>
        <row r="241">
          <cell r="C241" t="str">
            <v>IS.0020</v>
          </cell>
          <cell r="D241" t="str">
            <v>8421 21 00</v>
          </cell>
          <cell r="E241">
            <v>5060011263059</v>
          </cell>
          <cell r="F241" t="str">
            <v>Immersoft 20</v>
          </cell>
          <cell r="G241" t="str">
            <v>szt.</v>
          </cell>
          <cell r="H241">
            <v>3889</v>
          </cell>
          <cell r="I241">
            <v>0.23</v>
          </cell>
        </row>
        <row r="242">
          <cell r="C242" t="str">
            <v>3.025639</v>
          </cell>
          <cell r="D242" t="str">
            <v>8403 10 90</v>
          </cell>
          <cell r="E242">
            <v>8015065056710</v>
          </cell>
          <cell r="F242" t="str">
            <v>Victrix 24 TT 2 ErP</v>
          </cell>
          <cell r="G242" t="str">
            <v>szt.</v>
          </cell>
          <cell r="H242">
            <v>7550</v>
          </cell>
          <cell r="I242">
            <v>0.23</v>
          </cell>
        </row>
        <row r="243">
          <cell r="C243" t="str">
            <v>3.025638</v>
          </cell>
          <cell r="D243" t="str">
            <v>8403 10 90</v>
          </cell>
          <cell r="E243">
            <v>8015065056734</v>
          </cell>
          <cell r="F243" t="str">
            <v>Victrix 12 X TT 2 ErP</v>
          </cell>
          <cell r="G243" t="str">
            <v>szt.</v>
          </cell>
          <cell r="H243">
            <v>7550</v>
          </cell>
          <cell r="I243">
            <v>0.23</v>
          </cell>
        </row>
        <row r="244">
          <cell r="C244" t="str">
            <v>3.025640</v>
          </cell>
          <cell r="D244" t="str">
            <v>8403 10 90</v>
          </cell>
          <cell r="E244">
            <v>8015065057298</v>
          </cell>
          <cell r="F244" t="str">
            <v>Victrix 20 X TT 2 ErP</v>
          </cell>
          <cell r="G244" t="str">
            <v>szt.</v>
          </cell>
          <cell r="H244">
            <v>7550</v>
          </cell>
          <cell r="I244">
            <v>0.23</v>
          </cell>
        </row>
        <row r="245">
          <cell r="C245" t="str">
            <v>3.019264</v>
          </cell>
          <cell r="D245" t="str">
            <v>8403 90 90</v>
          </cell>
          <cell r="E245">
            <v>8015065714184</v>
          </cell>
          <cell r="F245" t="str">
            <v>Grupa podłączeniowa (Victrix Tera 28/32,  Victrix EXA 28/32, Victrix TT 24)</v>
          </cell>
          <cell r="G245" t="str">
            <v>szt.</v>
          </cell>
          <cell r="H245">
            <v>286</v>
          </cell>
          <cell r="I245">
            <v>0.23</v>
          </cell>
        </row>
        <row r="246">
          <cell r="C246" t="str">
            <v>3.024907</v>
          </cell>
          <cell r="D246" t="str">
            <v>8403 90 90</v>
          </cell>
          <cell r="E246">
            <v>8015065050411</v>
          </cell>
          <cell r="F246" t="str">
            <v>Grupa podłączeniowa (Victrix Tera 24/35 PLUS, Victrix EXA 24 X, Victrix TT 12/20 X)</v>
          </cell>
          <cell r="G246" t="str">
            <v>szt.</v>
          </cell>
          <cell r="H246">
            <v>241</v>
          </cell>
          <cell r="I246">
            <v>0.23</v>
          </cell>
        </row>
        <row r="247">
          <cell r="C247" t="str">
            <v>3.024609/CT</v>
          </cell>
          <cell r="D247" t="str">
            <v>8403 90 90</v>
          </cell>
          <cell r="E247">
            <v>5907538000395</v>
          </cell>
          <cell r="F247" t="str">
            <v>Zestaw do podłączenia dowolnego zasobnika cwu do kotłów Victrix Tera / EXA / TT / Maior TT</v>
          </cell>
          <cell r="G247" t="str">
            <v>szt.</v>
          </cell>
          <cell r="H247">
            <v>144</v>
          </cell>
          <cell r="I247">
            <v>0.23</v>
          </cell>
        </row>
        <row r="248">
          <cell r="C248" t="str">
            <v>1.033683</v>
          </cell>
          <cell r="D248" t="str">
            <v>8533 21 00</v>
          </cell>
          <cell r="E248">
            <v>8015065044083</v>
          </cell>
          <cell r="F248" t="str">
            <v>Sonda kontaktowa zasobnika</v>
          </cell>
          <cell r="G248" t="str">
            <v>szt.</v>
          </cell>
          <cell r="H248">
            <v>64</v>
          </cell>
          <cell r="I248">
            <v>0.23</v>
          </cell>
        </row>
        <row r="249">
          <cell r="C249" t="str">
            <v>3.021452</v>
          </cell>
          <cell r="D249" t="str">
            <v>8533 21 00</v>
          </cell>
          <cell r="E249">
            <v>8015065716065</v>
          </cell>
          <cell r="F249" t="str">
            <v>Sonda wejścia c.w.u.</v>
          </cell>
          <cell r="G249" t="str">
            <v>szt.</v>
          </cell>
          <cell r="H249">
            <v>73</v>
          </cell>
          <cell r="I249">
            <v>0.23</v>
          </cell>
        </row>
        <row r="250">
          <cell r="C250" t="str">
            <v>3.026374</v>
          </cell>
          <cell r="D250" t="str">
            <v>8413 82 00</v>
          </cell>
          <cell r="E250">
            <v>8015065067457</v>
          </cell>
          <cell r="F250" t="str">
            <v>Pompka do odprowadzania kondensatu</v>
          </cell>
          <cell r="G250" t="str">
            <v>szt.</v>
          </cell>
          <cell r="H250">
            <v>644</v>
          </cell>
          <cell r="I250">
            <v>0.23</v>
          </cell>
        </row>
        <row r="251">
          <cell r="C251">
            <v>30700500</v>
          </cell>
          <cell r="D251" t="str">
            <v>8481 80 00</v>
          </cell>
          <cell r="E251">
            <v>8019495417394</v>
          </cell>
          <cell r="F251" t="str">
            <v>FILTR MAGNETYCZNY MG1</v>
          </cell>
          <cell r="G251" t="str">
            <v>szt.</v>
          </cell>
          <cell r="H251">
            <v>333</v>
          </cell>
          <cell r="I251">
            <v>0.23</v>
          </cell>
        </row>
        <row r="252">
          <cell r="C252" t="str">
            <v>RB.29650650</v>
          </cell>
          <cell r="D252" t="str">
            <v>8481 80 00</v>
          </cell>
          <cell r="E252">
            <v>8019495403700</v>
          </cell>
          <cell r="F252" t="str">
            <v>Filtr magnetyczny CleanWater z zaworami odcinającymi GW 1"</v>
          </cell>
          <cell r="G252" t="str">
            <v>szt.</v>
          </cell>
          <cell r="H252">
            <v>594</v>
          </cell>
          <cell r="I252">
            <v>0.23</v>
          </cell>
        </row>
        <row r="253">
          <cell r="C253" t="str">
            <v>3.021395/S</v>
          </cell>
          <cell r="D253" t="str">
            <v>N.D.</v>
          </cell>
          <cell r="E253">
            <v>5907538000401</v>
          </cell>
          <cell r="F253" t="str">
            <v>CAR V2 + Sonda</v>
          </cell>
          <cell r="G253" t="str">
            <v>szt.</v>
          </cell>
          <cell r="H253">
            <v>834</v>
          </cell>
          <cell r="I253">
            <v>0.23</v>
          </cell>
        </row>
        <row r="254">
          <cell r="C254" t="str">
            <v>3.021623/S</v>
          </cell>
          <cell r="D254" t="str">
            <v>N.D.</v>
          </cell>
          <cell r="E254">
            <v>5907538000418</v>
          </cell>
          <cell r="F254" t="str">
            <v>CAR V2 bezprzewodowy + sonda</v>
          </cell>
          <cell r="G254" t="str">
            <v>szt.</v>
          </cell>
          <cell r="H254">
            <v>1572</v>
          </cell>
          <cell r="I254">
            <v>0.23</v>
          </cell>
        </row>
        <row r="255">
          <cell r="C255" t="str">
            <v>3.014083</v>
          </cell>
          <cell r="D255" t="str">
            <v>8533 21 00</v>
          </cell>
          <cell r="E255">
            <v>8015065710353</v>
          </cell>
          <cell r="F255" t="str">
            <v>Sonda zewnętrzna</v>
          </cell>
          <cell r="G255" t="str">
            <v>szt.</v>
          </cell>
          <cell r="H255">
            <v>179</v>
          </cell>
          <cell r="I255">
            <v>0.23</v>
          </cell>
        </row>
        <row r="256">
          <cell r="C256" t="str">
            <v>3.015350</v>
          </cell>
          <cell r="D256" t="str">
            <v>8403 90 90</v>
          </cell>
          <cell r="E256">
            <v>8015065711497</v>
          </cell>
          <cell r="F256" t="str">
            <v>Płytka przekaźnikowa</v>
          </cell>
          <cell r="G256" t="str">
            <v>szt.</v>
          </cell>
          <cell r="H256">
            <v>300</v>
          </cell>
          <cell r="I256">
            <v>0.23</v>
          </cell>
        </row>
        <row r="257">
          <cell r="C257" t="str">
            <v>3.028444</v>
          </cell>
          <cell r="D257" t="str">
            <v>8403 90 90</v>
          </cell>
          <cell r="E257">
            <v>8015065093807</v>
          </cell>
          <cell r="F257" t="str">
            <v>Moduł przekaźników</v>
          </cell>
          <cell r="G257" t="str">
            <v>szt.</v>
          </cell>
          <cell r="H257">
            <v>504</v>
          </cell>
          <cell r="I257">
            <v>0.23</v>
          </cell>
        </row>
        <row r="258">
          <cell r="C258" t="str">
            <v>3.026273</v>
          </cell>
          <cell r="D258" t="str">
            <v>9032 89 00</v>
          </cell>
          <cell r="E258">
            <v>8015065074035</v>
          </cell>
          <cell r="F258" t="str">
            <v>Moduł Wi-Fi Dominus</v>
          </cell>
          <cell r="G258" t="str">
            <v>szt.</v>
          </cell>
          <cell r="H258">
            <v>2004</v>
          </cell>
          <cell r="I258">
            <v>0.23</v>
          </cell>
        </row>
        <row r="259">
          <cell r="C259" t="str">
            <v>IS.0015</v>
          </cell>
          <cell r="D259" t="str">
            <v>8421 21 00</v>
          </cell>
          <cell r="E259">
            <v>5060011263042</v>
          </cell>
          <cell r="F259" t="str">
            <v>Immersoft 15</v>
          </cell>
          <cell r="G259" t="str">
            <v>szt.</v>
          </cell>
          <cell r="H259">
            <v>3455</v>
          </cell>
          <cell r="I259">
            <v>0.23</v>
          </cell>
        </row>
        <row r="260">
          <cell r="C260" t="str">
            <v>IS.0020</v>
          </cell>
          <cell r="D260" t="str">
            <v>8421 21 00</v>
          </cell>
          <cell r="E260">
            <v>5060011263059</v>
          </cell>
          <cell r="F260" t="str">
            <v>Immersoft 20</v>
          </cell>
          <cell r="G260" t="str">
            <v>szt.</v>
          </cell>
          <cell r="H260">
            <v>3889</v>
          </cell>
          <cell r="I260">
            <v>0.23</v>
          </cell>
        </row>
        <row r="261">
          <cell r="C261" t="str">
            <v>3.024883</v>
          </cell>
          <cell r="D261" t="str">
            <v>8403 10 90</v>
          </cell>
          <cell r="E261">
            <v>8015065059629</v>
          </cell>
          <cell r="F261" t="str">
            <v>Victrix Maior 35 TT 1 ErP</v>
          </cell>
          <cell r="G261" t="str">
            <v>szt.</v>
          </cell>
          <cell r="H261">
            <v>9366</v>
          </cell>
          <cell r="I261">
            <v>0.23</v>
          </cell>
        </row>
        <row r="262">
          <cell r="C262" t="str">
            <v>3.024884</v>
          </cell>
          <cell r="D262" t="str">
            <v>8403 10 90</v>
          </cell>
          <cell r="E262">
            <v>8015065059636</v>
          </cell>
          <cell r="F262" t="str">
            <v>Victrix Maior 35 X TT 1 ErP</v>
          </cell>
          <cell r="G262" t="str">
            <v>szt.</v>
          </cell>
          <cell r="H262">
            <v>9366</v>
          </cell>
          <cell r="I262">
            <v>0.23</v>
          </cell>
        </row>
        <row r="263">
          <cell r="C263" t="str">
            <v>3.024609/CT</v>
          </cell>
          <cell r="D263" t="str">
            <v>8403 90 90</v>
          </cell>
          <cell r="E263">
            <v>5907538000395</v>
          </cell>
          <cell r="F263" t="str">
            <v>Zestaw do podłączenia dowolnego zasobnika cwu do kotłów Victrix Tera / EXA / TT / Maior TT</v>
          </cell>
          <cell r="G263" t="str">
            <v>szt.</v>
          </cell>
          <cell r="H263">
            <v>144</v>
          </cell>
          <cell r="I263">
            <v>0.23</v>
          </cell>
        </row>
        <row r="264">
          <cell r="C264" t="str">
            <v>1.033683</v>
          </cell>
          <cell r="D264" t="str">
            <v>8533 21 00</v>
          </cell>
          <cell r="E264">
            <v>8015065044083</v>
          </cell>
          <cell r="F264" t="str">
            <v>Sonda kontaktowa zasobnika</v>
          </cell>
          <cell r="G264" t="str">
            <v>szt.</v>
          </cell>
          <cell r="H264">
            <v>64</v>
          </cell>
          <cell r="I264">
            <v>0.23</v>
          </cell>
        </row>
        <row r="265">
          <cell r="C265" t="str">
            <v>3.021452</v>
          </cell>
          <cell r="D265" t="str">
            <v>8533 21 00</v>
          </cell>
          <cell r="E265">
            <v>8015065716065</v>
          </cell>
          <cell r="F265" t="str">
            <v>Sonda wejścia c.w.u.</v>
          </cell>
          <cell r="G265" t="str">
            <v>szt.</v>
          </cell>
          <cell r="H265">
            <v>73</v>
          </cell>
          <cell r="I265">
            <v>0.23</v>
          </cell>
        </row>
        <row r="266">
          <cell r="C266" t="str">
            <v>3.026374</v>
          </cell>
          <cell r="D266" t="str">
            <v>8413 82 00</v>
          </cell>
          <cell r="E266">
            <v>8015065067457</v>
          </cell>
          <cell r="F266" t="str">
            <v>Pompka do odprowadzania kondensatu</v>
          </cell>
          <cell r="G266" t="str">
            <v>szt.</v>
          </cell>
          <cell r="H266">
            <v>644</v>
          </cell>
          <cell r="I266">
            <v>0.23</v>
          </cell>
        </row>
        <row r="267">
          <cell r="C267">
            <v>30700500</v>
          </cell>
          <cell r="D267" t="str">
            <v>8481 80 00</v>
          </cell>
          <cell r="E267">
            <v>8019495417394</v>
          </cell>
          <cell r="F267" t="str">
            <v>FILTR MAGNETYCZNY MG1</v>
          </cell>
          <cell r="G267" t="str">
            <v>szt.</v>
          </cell>
          <cell r="H267">
            <v>333</v>
          </cell>
          <cell r="I267">
            <v>0.23</v>
          </cell>
        </row>
        <row r="268">
          <cell r="C268" t="str">
            <v>RB.29650650</v>
          </cell>
          <cell r="D268" t="str">
            <v>8481 80 00</v>
          </cell>
          <cell r="E268">
            <v>8019495403700</v>
          </cell>
          <cell r="F268" t="str">
            <v>Filtr magnetyczny CleanWater z zaworami odcinającymi GW 1"</v>
          </cell>
          <cell r="G268" t="str">
            <v>szt.</v>
          </cell>
          <cell r="H268">
            <v>594</v>
          </cell>
          <cell r="I268">
            <v>0.23</v>
          </cell>
        </row>
        <row r="269">
          <cell r="C269" t="str">
            <v>3.021395/S</v>
          </cell>
          <cell r="D269" t="str">
            <v>N.D.</v>
          </cell>
          <cell r="E269">
            <v>5907538000401</v>
          </cell>
          <cell r="F269" t="str">
            <v>CAR V2 + Sonda</v>
          </cell>
          <cell r="G269" t="str">
            <v>szt.</v>
          </cell>
          <cell r="H269">
            <v>834</v>
          </cell>
          <cell r="I269">
            <v>0.23</v>
          </cell>
        </row>
        <row r="270">
          <cell r="C270" t="str">
            <v>3.021623/S</v>
          </cell>
          <cell r="D270" t="str">
            <v>N.D.</v>
          </cell>
          <cell r="E270">
            <v>5907538000418</v>
          </cell>
          <cell r="F270" t="str">
            <v>CAR V2 bezprzewodowy + sonda</v>
          </cell>
          <cell r="G270" t="str">
            <v>szt.</v>
          </cell>
          <cell r="H270">
            <v>1572</v>
          </cell>
          <cell r="I270">
            <v>0.23</v>
          </cell>
        </row>
        <row r="271">
          <cell r="C271" t="str">
            <v>3.014083</v>
          </cell>
          <cell r="D271" t="str">
            <v>8533 21 00</v>
          </cell>
          <cell r="E271">
            <v>8015065710353</v>
          </cell>
          <cell r="F271" t="str">
            <v>Sonda zewnętrzna</v>
          </cell>
          <cell r="G271" t="str">
            <v>szt.</v>
          </cell>
          <cell r="H271">
            <v>179</v>
          </cell>
          <cell r="I271">
            <v>0.23</v>
          </cell>
        </row>
        <row r="272">
          <cell r="C272" t="str">
            <v>3.015350</v>
          </cell>
          <cell r="D272" t="str">
            <v>8403 90 90</v>
          </cell>
          <cell r="E272">
            <v>8015065711497</v>
          </cell>
          <cell r="F272" t="str">
            <v>Płytka przekaźnikowa</v>
          </cell>
          <cell r="G272" t="str">
            <v>szt.</v>
          </cell>
          <cell r="H272">
            <v>300</v>
          </cell>
          <cell r="I272">
            <v>0.23</v>
          </cell>
        </row>
        <row r="273">
          <cell r="C273" t="str">
            <v>3.028444</v>
          </cell>
          <cell r="D273" t="str">
            <v>8403 90 90</v>
          </cell>
          <cell r="E273">
            <v>8015065093807</v>
          </cell>
          <cell r="F273" t="str">
            <v>Moduł przekaźników</v>
          </cell>
          <cell r="G273" t="str">
            <v>szt.</v>
          </cell>
          <cell r="H273">
            <v>504</v>
          </cell>
          <cell r="I273">
            <v>0.23</v>
          </cell>
        </row>
        <row r="274">
          <cell r="C274" t="str">
            <v>3.026273</v>
          </cell>
          <cell r="D274" t="str">
            <v>9032 89 00</v>
          </cell>
          <cell r="E274">
            <v>8015065074035</v>
          </cell>
          <cell r="F274" t="str">
            <v>Moduł Wi-Fi Dominus</v>
          </cell>
          <cell r="G274" t="str">
            <v>szt.</v>
          </cell>
          <cell r="H274">
            <v>2004</v>
          </cell>
          <cell r="I274">
            <v>0.23</v>
          </cell>
        </row>
        <row r="275">
          <cell r="C275" t="str">
            <v>IS.0015</v>
          </cell>
          <cell r="D275" t="str">
            <v>8421 21 00</v>
          </cell>
          <cell r="E275">
            <v>5060011263042</v>
          </cell>
          <cell r="F275" t="str">
            <v>Immersoft 15</v>
          </cell>
          <cell r="G275" t="str">
            <v>szt.</v>
          </cell>
          <cell r="H275">
            <v>3455</v>
          </cell>
          <cell r="I275">
            <v>0.23</v>
          </cell>
        </row>
        <row r="276">
          <cell r="C276" t="str">
            <v>IS.0020</v>
          </cell>
          <cell r="D276" t="str">
            <v>8421 21 00</v>
          </cell>
          <cell r="E276">
            <v>5060011263059</v>
          </cell>
          <cell r="F276" t="str">
            <v>Immersoft 20</v>
          </cell>
          <cell r="G276" t="str">
            <v>szt.</v>
          </cell>
          <cell r="H276">
            <v>3889</v>
          </cell>
          <cell r="I276">
            <v>0.23</v>
          </cell>
        </row>
        <row r="277">
          <cell r="C277" t="str">
            <v>3.028381</v>
          </cell>
          <cell r="D277" t="str">
            <v>8403 10 90</v>
          </cell>
          <cell r="E277">
            <v>8015065093326</v>
          </cell>
          <cell r="F277" t="str">
            <v>VICTRIX ZEUS 25</v>
          </cell>
          <cell r="G277" t="str">
            <v>szt.</v>
          </cell>
          <cell r="H277">
            <v>11445</v>
          </cell>
          <cell r="I277">
            <v>0.23</v>
          </cell>
        </row>
        <row r="278">
          <cell r="C278" t="str">
            <v>3.012944</v>
          </cell>
          <cell r="D278" t="str">
            <v>8403 90 90</v>
          </cell>
          <cell r="E278">
            <v>8015065709913</v>
          </cell>
          <cell r="F278" t="str">
            <v>Zestaw przyłączeniowy recyrkulacji c.w.u. (Victrix Zeus 25/26)</v>
          </cell>
          <cell r="G278" t="str">
            <v>szt.</v>
          </cell>
          <cell r="H278">
            <v>251</v>
          </cell>
          <cell r="I278">
            <v>0.23</v>
          </cell>
        </row>
        <row r="279">
          <cell r="C279" t="str">
            <v>3.015380</v>
          </cell>
          <cell r="D279" t="str">
            <v>8403 90 90</v>
          </cell>
          <cell r="E279">
            <v>8015065711480</v>
          </cell>
          <cell r="F279" t="str">
            <v>Zestaw przyłączeniowy recyrkulacji c.w.u. (z pompą cyrkulacyjną) (Victrix Zeus 25/26)</v>
          </cell>
          <cell r="G279" t="str">
            <v>szt.</v>
          </cell>
          <cell r="H279">
            <v>1254</v>
          </cell>
          <cell r="I279">
            <v>0.23</v>
          </cell>
        </row>
        <row r="280">
          <cell r="C280" t="str">
            <v>3.021395/S</v>
          </cell>
          <cell r="D280" t="str">
            <v>N.D.</v>
          </cell>
          <cell r="E280">
            <v>5907538000401</v>
          </cell>
          <cell r="F280" t="str">
            <v>CAR V2 + Sonda</v>
          </cell>
          <cell r="G280" t="str">
            <v>szt.</v>
          </cell>
          <cell r="H280">
            <v>834</v>
          </cell>
          <cell r="I280">
            <v>0.23</v>
          </cell>
        </row>
        <row r="281">
          <cell r="C281" t="str">
            <v>3.021623/S</v>
          </cell>
          <cell r="D281" t="str">
            <v>N.D.</v>
          </cell>
          <cell r="E281">
            <v>5907538000418</v>
          </cell>
          <cell r="F281" t="str">
            <v>CAR V2 bezprzewodowy + sonda</v>
          </cell>
          <cell r="G281" t="str">
            <v>szt.</v>
          </cell>
          <cell r="H281">
            <v>1572</v>
          </cell>
          <cell r="I281">
            <v>0.23</v>
          </cell>
        </row>
        <row r="282">
          <cell r="C282" t="str">
            <v>3.014083</v>
          </cell>
          <cell r="D282" t="str">
            <v>8533 21 00</v>
          </cell>
          <cell r="E282">
            <v>8015065710353</v>
          </cell>
          <cell r="F282" t="str">
            <v>Sonda zewnętrzna</v>
          </cell>
          <cell r="G282" t="str">
            <v>szt.</v>
          </cell>
          <cell r="H282">
            <v>179</v>
          </cell>
          <cell r="I282">
            <v>0.23</v>
          </cell>
        </row>
        <row r="283">
          <cell r="C283" t="str">
            <v>3.028444</v>
          </cell>
          <cell r="D283" t="str">
            <v>8403 90 90</v>
          </cell>
          <cell r="E283">
            <v>8015065093807</v>
          </cell>
          <cell r="F283" t="str">
            <v>Moduł przekaźników</v>
          </cell>
          <cell r="G283" t="str">
            <v>szt.</v>
          </cell>
          <cell r="H283">
            <v>504</v>
          </cell>
          <cell r="I283">
            <v>0.23</v>
          </cell>
        </row>
        <row r="284">
          <cell r="C284" t="str">
            <v>3.015350</v>
          </cell>
          <cell r="D284" t="str">
            <v>8403 90 90</v>
          </cell>
          <cell r="E284">
            <v>8015065711497</v>
          </cell>
          <cell r="F284" t="str">
            <v>Płytka przekaźnikowa</v>
          </cell>
          <cell r="G284" t="str">
            <v>szt.</v>
          </cell>
          <cell r="H284">
            <v>300</v>
          </cell>
          <cell r="I284">
            <v>0.23</v>
          </cell>
        </row>
        <row r="285">
          <cell r="C285" t="str">
            <v>3.026273</v>
          </cell>
          <cell r="D285" t="str">
            <v>9032 89 00</v>
          </cell>
          <cell r="E285">
            <v>8015065074035</v>
          </cell>
          <cell r="F285" t="str">
            <v>Moduł Wi-Fi Dominus</v>
          </cell>
          <cell r="G285" t="str">
            <v>szt.</v>
          </cell>
          <cell r="H285">
            <v>2004</v>
          </cell>
          <cell r="I285">
            <v>0.23</v>
          </cell>
        </row>
        <row r="286">
          <cell r="C286" t="str">
            <v>3.019229</v>
          </cell>
          <cell r="D286" t="str">
            <v>9032 10 80</v>
          </cell>
          <cell r="E286" t="str">
            <v>8015065530012</v>
          </cell>
          <cell r="F286" t="str">
            <v>Termostat bezpieczeństwa odcinający zasilanie kotła</v>
          </cell>
          <cell r="G286" t="str">
            <v>szt.</v>
          </cell>
          <cell r="H286">
            <v>155</v>
          </cell>
          <cell r="I286">
            <v>0.23</v>
          </cell>
        </row>
        <row r="287">
          <cell r="C287" t="str">
            <v>3.026374</v>
          </cell>
          <cell r="D287" t="str">
            <v>8413 82 00</v>
          </cell>
          <cell r="E287">
            <v>8015065067457</v>
          </cell>
          <cell r="F287" t="str">
            <v>Pompka do odprowadzania kondensatu</v>
          </cell>
          <cell r="G287" t="str">
            <v>szt.</v>
          </cell>
          <cell r="H287">
            <v>644</v>
          </cell>
          <cell r="I287">
            <v>0.23</v>
          </cell>
        </row>
        <row r="288">
          <cell r="C288">
            <v>30700500</v>
          </cell>
          <cell r="D288" t="str">
            <v>8481 80 00</v>
          </cell>
          <cell r="E288">
            <v>8019495417394</v>
          </cell>
          <cell r="F288" t="str">
            <v>FILTR MAGNETYCZNY MG1</v>
          </cell>
          <cell r="G288" t="str">
            <v>szt.</v>
          </cell>
          <cell r="H288">
            <v>333</v>
          </cell>
          <cell r="I288">
            <v>0.23</v>
          </cell>
        </row>
        <row r="289">
          <cell r="C289" t="str">
            <v>RB.29650650</v>
          </cell>
          <cell r="D289" t="str">
            <v>8481 80 00</v>
          </cell>
          <cell r="E289">
            <v>8019495403700</v>
          </cell>
          <cell r="F289" t="str">
            <v>Filtr magnetyczny CleanWater z zaworami odcinającymi GW 1"</v>
          </cell>
          <cell r="G289" t="str">
            <v>szt.</v>
          </cell>
          <cell r="H289">
            <v>594</v>
          </cell>
          <cell r="I289">
            <v>0.23</v>
          </cell>
        </row>
        <row r="290">
          <cell r="C290" t="str">
            <v>IS.0015</v>
          </cell>
          <cell r="D290" t="str">
            <v>8421 21 00</v>
          </cell>
          <cell r="E290">
            <v>5060011263042</v>
          </cell>
          <cell r="F290" t="str">
            <v>Immersoft 15</v>
          </cell>
          <cell r="G290" t="str">
            <v>szt.</v>
          </cell>
          <cell r="H290">
            <v>3455</v>
          </cell>
          <cell r="I290">
            <v>0.23</v>
          </cell>
        </row>
        <row r="291">
          <cell r="C291" t="str">
            <v>IS.0020</v>
          </cell>
          <cell r="D291" t="str">
            <v>8421 21 00</v>
          </cell>
          <cell r="E291">
            <v>5060011263059</v>
          </cell>
          <cell r="F291" t="str">
            <v>Immersoft 20</v>
          </cell>
          <cell r="G291" t="str">
            <v>szt.</v>
          </cell>
          <cell r="H291">
            <v>3889</v>
          </cell>
          <cell r="I291">
            <v>0.23</v>
          </cell>
        </row>
        <row r="292">
          <cell r="C292" t="str">
            <v>3.032084</v>
          </cell>
          <cell r="D292" t="str">
            <v>8403 10 90</v>
          </cell>
          <cell r="E292">
            <v>8015065129322</v>
          </cell>
          <cell r="F292" t="str">
            <v xml:space="preserve">VICTRIX ZEUS SUPERIOR 25 </v>
          </cell>
          <cell r="G292" t="str">
            <v>szt.</v>
          </cell>
          <cell r="H292">
            <v>14385</v>
          </cell>
          <cell r="I292">
            <v>0.23</v>
          </cell>
        </row>
        <row r="293">
          <cell r="C293" t="str">
            <v>3.032085</v>
          </cell>
          <cell r="D293" t="str">
            <v>8403 10 90</v>
          </cell>
          <cell r="E293">
            <v>8015065129339</v>
          </cell>
          <cell r="F293" t="str">
            <v xml:space="preserve">VICTRIX ZEUS SUPERIOR 30 </v>
          </cell>
          <cell r="G293" t="str">
            <v>szt.</v>
          </cell>
          <cell r="H293">
            <v>14753</v>
          </cell>
          <cell r="I293">
            <v>0.23</v>
          </cell>
        </row>
        <row r="294">
          <cell r="C294" t="str">
            <v>3.032086</v>
          </cell>
          <cell r="D294" t="str">
            <v>8403 10 90</v>
          </cell>
          <cell r="E294">
            <v>8015065129346</v>
          </cell>
          <cell r="F294" t="str">
            <v xml:space="preserve">VICTRIX ZEUS SUPERIOR 35   </v>
          </cell>
          <cell r="G294" t="str">
            <v>szt.</v>
          </cell>
          <cell r="H294">
            <v>14753</v>
          </cell>
          <cell r="I294">
            <v>0.23</v>
          </cell>
        </row>
        <row r="295">
          <cell r="C295" t="str">
            <v>3.021395/S</v>
          </cell>
          <cell r="D295" t="str">
            <v>N.D.</v>
          </cell>
          <cell r="E295">
            <v>5907538000401</v>
          </cell>
          <cell r="F295" t="str">
            <v>CAR V2 + Sonda</v>
          </cell>
          <cell r="G295" t="str">
            <v>szt.</v>
          </cell>
          <cell r="H295">
            <v>834</v>
          </cell>
          <cell r="I295">
            <v>0.23</v>
          </cell>
        </row>
        <row r="296">
          <cell r="C296" t="str">
            <v>3.021623/S</v>
          </cell>
          <cell r="D296" t="str">
            <v>N.D.</v>
          </cell>
          <cell r="E296">
            <v>5907538000418</v>
          </cell>
          <cell r="F296" t="str">
            <v>CAR V2 bezprzewodowy + sonda</v>
          </cell>
          <cell r="G296" t="str">
            <v>szt.</v>
          </cell>
          <cell r="H296">
            <v>1572</v>
          </cell>
          <cell r="I296">
            <v>0.23</v>
          </cell>
        </row>
        <row r="297">
          <cell r="C297" t="str">
            <v>3.014083</v>
          </cell>
          <cell r="D297" t="str">
            <v>8533 21 00</v>
          </cell>
          <cell r="E297">
            <v>8015065710353</v>
          </cell>
          <cell r="F297" t="str">
            <v>Sonda zewnętrzna</v>
          </cell>
          <cell r="G297" t="str">
            <v>szt.</v>
          </cell>
          <cell r="H297">
            <v>179</v>
          </cell>
          <cell r="I297">
            <v>0.23</v>
          </cell>
        </row>
        <row r="298">
          <cell r="C298" t="str">
            <v>3.015350</v>
          </cell>
          <cell r="D298" t="str">
            <v>8403 90 90</v>
          </cell>
          <cell r="E298">
            <v>8015065711497</v>
          </cell>
          <cell r="F298" t="str">
            <v>Płytka przekaźnikowa</v>
          </cell>
          <cell r="G298" t="str">
            <v>szt.</v>
          </cell>
          <cell r="H298">
            <v>300</v>
          </cell>
          <cell r="I298">
            <v>0.23</v>
          </cell>
        </row>
        <row r="299">
          <cell r="C299" t="str">
            <v>3.026273</v>
          </cell>
          <cell r="D299" t="str">
            <v>9032 89 00</v>
          </cell>
          <cell r="E299">
            <v>8015065074035</v>
          </cell>
          <cell r="F299" t="str">
            <v>Moduł Wi-Fi Dominus</v>
          </cell>
          <cell r="G299" t="str">
            <v>szt.</v>
          </cell>
          <cell r="H299">
            <v>2004</v>
          </cell>
          <cell r="I299">
            <v>0.23</v>
          </cell>
        </row>
        <row r="300">
          <cell r="C300" t="str">
            <v>3.019229</v>
          </cell>
          <cell r="D300" t="str">
            <v>9032 10 80</v>
          </cell>
          <cell r="E300" t="str">
            <v>8015065530012</v>
          </cell>
          <cell r="F300" t="str">
            <v>Termostat bezpieczeństwa odcinający zasilanie kotła</v>
          </cell>
          <cell r="G300" t="str">
            <v>szt.</v>
          </cell>
          <cell r="H300">
            <v>155</v>
          </cell>
          <cell r="I300">
            <v>0.23</v>
          </cell>
        </row>
        <row r="301">
          <cell r="C301" t="str">
            <v>3.030908</v>
          </cell>
          <cell r="D301" t="str">
            <v>8533 21 00</v>
          </cell>
          <cell r="E301">
            <v>8015065123672</v>
          </cell>
          <cell r="F301" t="str">
            <v>KONCENTRATOR BEZPRZEWODOWYCH SOND TEMPERATURY POKOJOWEJ</v>
          </cell>
          <cell r="G301" t="str">
            <v>szt.</v>
          </cell>
          <cell r="H301">
            <v>700</v>
          </cell>
          <cell r="I301">
            <v>0.23</v>
          </cell>
        </row>
        <row r="302">
          <cell r="C302" t="str">
            <v>3.030906</v>
          </cell>
          <cell r="D302" t="str">
            <v>8533 21 00</v>
          </cell>
          <cell r="E302">
            <v>8015065123665</v>
          </cell>
          <cell r="F302" t="str">
            <v>BEZPRZEWODOWA SONDA TEMPERATURY POKOJOWEJ</v>
          </cell>
          <cell r="G302" t="str">
            <v>szt.</v>
          </cell>
          <cell r="H302">
            <v>358</v>
          </cell>
          <cell r="I302">
            <v>0.23</v>
          </cell>
        </row>
        <row r="303">
          <cell r="C303" t="str">
            <v>3.013498</v>
          </cell>
          <cell r="D303" t="str">
            <v>8403 90 90</v>
          </cell>
          <cell r="E303">
            <v>8015065709982</v>
          </cell>
          <cell r="F303" t="str">
            <v>Zestaw przyłączeniowy recyrkulacji c.w.u. Victrix Zeus Superior kW</v>
          </cell>
          <cell r="G303" t="str">
            <v>szt.</v>
          </cell>
          <cell r="H303">
            <v>251</v>
          </cell>
          <cell r="I303">
            <v>0.23</v>
          </cell>
        </row>
        <row r="304">
          <cell r="C304" t="str">
            <v>3.015380</v>
          </cell>
          <cell r="D304" t="str">
            <v>8403 90 90</v>
          </cell>
          <cell r="E304">
            <v>8015065711480</v>
          </cell>
          <cell r="F304" t="str">
            <v>Zestaw przyłączeniowy recyrkulacji c.w.u. (z pompą cyrkulacyjną) (Victrix Zeus 25/26)</v>
          </cell>
          <cell r="G304" t="str">
            <v>szt.</v>
          </cell>
          <cell r="H304">
            <v>1254</v>
          </cell>
          <cell r="I304">
            <v>0.23</v>
          </cell>
        </row>
        <row r="305">
          <cell r="C305" t="str">
            <v>3.026374</v>
          </cell>
          <cell r="D305" t="str">
            <v>8413 82 00</v>
          </cell>
          <cell r="E305">
            <v>8015065067457</v>
          </cell>
          <cell r="F305" t="str">
            <v>Pompka do odprowadzania kondensatu</v>
          </cell>
          <cell r="G305" t="str">
            <v>szt.</v>
          </cell>
          <cell r="H305">
            <v>644</v>
          </cell>
          <cell r="I305">
            <v>0.23</v>
          </cell>
        </row>
        <row r="306">
          <cell r="C306">
            <v>30700500</v>
          </cell>
          <cell r="D306" t="str">
            <v>8481 80 00</v>
          </cell>
          <cell r="E306">
            <v>8019495417394</v>
          </cell>
          <cell r="F306" t="str">
            <v>FILTR MAGNETYCZNY MG1</v>
          </cell>
          <cell r="G306" t="str">
            <v>szt.</v>
          </cell>
          <cell r="H306">
            <v>333</v>
          </cell>
          <cell r="I306">
            <v>0.23</v>
          </cell>
        </row>
        <row r="307">
          <cell r="C307" t="str">
            <v>RB.29650650</v>
          </cell>
          <cell r="D307" t="str">
            <v>8481 80 00</v>
          </cell>
          <cell r="E307">
            <v>8019495403700</v>
          </cell>
          <cell r="F307" t="str">
            <v>Filtr magnetyczny CleanWater z zaworami odcinającymi GW 1"</v>
          </cell>
          <cell r="G307" t="str">
            <v>szt.</v>
          </cell>
          <cell r="H307">
            <v>594</v>
          </cell>
          <cell r="I307">
            <v>0.23</v>
          </cell>
        </row>
        <row r="308">
          <cell r="C308" t="str">
            <v>IS.0015</v>
          </cell>
          <cell r="D308" t="str">
            <v>8421 21 00</v>
          </cell>
          <cell r="E308">
            <v>5060011263042</v>
          </cell>
          <cell r="F308" t="str">
            <v>Immersoft 15</v>
          </cell>
          <cell r="G308" t="str">
            <v>szt.</v>
          </cell>
          <cell r="H308">
            <v>3455</v>
          </cell>
          <cell r="I308">
            <v>0.23</v>
          </cell>
        </row>
        <row r="309">
          <cell r="C309" t="str">
            <v>IS.0020</v>
          </cell>
          <cell r="D309" t="str">
            <v>8421 21 00</v>
          </cell>
          <cell r="E309">
            <v>5060011263059</v>
          </cell>
          <cell r="F309" t="str">
            <v>Immersoft 20</v>
          </cell>
          <cell r="G309" t="str">
            <v>szt.</v>
          </cell>
          <cell r="H309">
            <v>3889</v>
          </cell>
          <cell r="I309">
            <v>0.23</v>
          </cell>
        </row>
        <row r="310">
          <cell r="C310" t="str">
            <v>3.025492</v>
          </cell>
          <cell r="D310" t="str">
            <v>8403 10 90</v>
          </cell>
          <cell r="E310">
            <v>8015065057380</v>
          </cell>
          <cell r="F310" t="str">
            <v>Hercules Condensing 26 3 ErP</v>
          </cell>
          <cell r="G310" t="str">
            <v>szt.</v>
          </cell>
          <cell r="H310">
            <v>21065</v>
          </cell>
          <cell r="I310">
            <v>0.23</v>
          </cell>
        </row>
        <row r="311">
          <cell r="C311" t="str">
            <v>3.019208</v>
          </cell>
          <cell r="D311" t="str">
            <v>8403 90 90</v>
          </cell>
          <cell r="E311">
            <v>8015065399626</v>
          </cell>
          <cell r="F311" t="str">
            <v>Zestaw przezbrojeniowy na gaz płynny</v>
          </cell>
          <cell r="G311" t="str">
            <v>szt.</v>
          </cell>
          <cell r="H311">
            <v>85</v>
          </cell>
          <cell r="I311">
            <v>0.23</v>
          </cell>
        </row>
        <row r="312">
          <cell r="C312" t="str">
            <v>3.025493</v>
          </cell>
          <cell r="D312" t="str">
            <v>8403 10 90</v>
          </cell>
          <cell r="E312">
            <v>8015065057397</v>
          </cell>
          <cell r="F312" t="str">
            <v>Hercules Condensing 32 3 ErP</v>
          </cell>
          <cell r="G312" t="str">
            <v>szt.</v>
          </cell>
          <cell r="H312">
            <v>22605</v>
          </cell>
          <cell r="I312">
            <v>0.23</v>
          </cell>
        </row>
        <row r="313">
          <cell r="C313" t="str">
            <v>3.025494</v>
          </cell>
          <cell r="D313" t="str">
            <v>8403 10 90</v>
          </cell>
          <cell r="E313">
            <v>8015065056567</v>
          </cell>
          <cell r="F313" t="str">
            <v>Hercules Condensing ABT 32 3 ErP</v>
          </cell>
          <cell r="G313" t="str">
            <v>szt.</v>
          </cell>
          <cell r="H313">
            <v>25069</v>
          </cell>
          <cell r="I313">
            <v>0.23</v>
          </cell>
        </row>
        <row r="314">
          <cell r="C314" t="str">
            <v>1.026997</v>
          </cell>
          <cell r="D314" t="str">
            <v>8403 90 90</v>
          </cell>
          <cell r="E314">
            <v>8015065402302</v>
          </cell>
          <cell r="F314" t="str">
            <v>Zestaw przezbrojeniowy na gaz płynny</v>
          </cell>
          <cell r="G314" t="str">
            <v>szt.</v>
          </cell>
          <cell r="H314">
            <v>283</v>
          </cell>
          <cell r="I314">
            <v>0.23</v>
          </cell>
        </row>
        <row r="315">
          <cell r="C315" t="str">
            <v>3.025496</v>
          </cell>
          <cell r="D315" t="str">
            <v>8403 10 90</v>
          </cell>
          <cell r="E315">
            <v>8015065057403</v>
          </cell>
          <cell r="F315" t="str">
            <v>Hercules Solar 26 2 ERP</v>
          </cell>
          <cell r="G315" t="str">
            <v>szt.</v>
          </cell>
          <cell r="H315">
            <v>26235</v>
          </cell>
          <cell r="I315">
            <v>0.23</v>
          </cell>
        </row>
        <row r="316">
          <cell r="C316" t="str">
            <v>3.019208</v>
          </cell>
          <cell r="D316" t="str">
            <v>8403 90 90</v>
          </cell>
          <cell r="E316">
            <v>8015065399626</v>
          </cell>
          <cell r="F316" t="str">
            <v>Zestaw przezbrojeniowy na gaz płynny</v>
          </cell>
          <cell r="G316" t="str">
            <v>szt.</v>
          </cell>
          <cell r="H316">
            <v>85</v>
          </cell>
          <cell r="I316">
            <v>0.23</v>
          </cell>
        </row>
        <row r="317">
          <cell r="C317" t="str">
            <v>3.016577/S</v>
          </cell>
          <cell r="D317" t="str">
            <v>N.D.</v>
          </cell>
          <cell r="E317">
            <v>5907538000425</v>
          </cell>
          <cell r="F317" t="str">
            <v>Super Comando Amico Remoto + Sonda</v>
          </cell>
          <cell r="G317" t="str">
            <v>szt.</v>
          </cell>
          <cell r="H317">
            <v>1060</v>
          </cell>
          <cell r="I317">
            <v>0.23</v>
          </cell>
        </row>
        <row r="318">
          <cell r="C318" t="str">
            <v>3.014083</v>
          </cell>
          <cell r="D318" t="str">
            <v>8533 21 00</v>
          </cell>
          <cell r="E318">
            <v>8015065710353</v>
          </cell>
          <cell r="F318" t="str">
            <v>Sonda zewnętrzna</v>
          </cell>
          <cell r="G318" t="str">
            <v>szt.</v>
          </cell>
          <cell r="H318">
            <v>179</v>
          </cell>
          <cell r="I318">
            <v>0.23</v>
          </cell>
        </row>
        <row r="319">
          <cell r="C319" t="str">
            <v>3.015350</v>
          </cell>
          <cell r="D319" t="str">
            <v>8403 90 90</v>
          </cell>
          <cell r="E319">
            <v>8015065711497</v>
          </cell>
          <cell r="F319" t="str">
            <v>Płytka przekaźnikowa</v>
          </cell>
          <cell r="G319" t="str">
            <v>szt.</v>
          </cell>
          <cell r="H319">
            <v>300</v>
          </cell>
          <cell r="I319">
            <v>0.23</v>
          </cell>
        </row>
        <row r="320">
          <cell r="C320" t="str">
            <v>3.025483</v>
          </cell>
          <cell r="D320" t="str">
            <v>8403 90 90</v>
          </cell>
          <cell r="E320">
            <v>8015065045349</v>
          </cell>
          <cell r="F320" t="str">
            <v>Zestaw strefy niskiej temperatury</v>
          </cell>
          <cell r="G320" t="str">
            <v>szt.</v>
          </cell>
          <cell r="H320">
            <v>3232</v>
          </cell>
          <cell r="I320">
            <v>0.23</v>
          </cell>
        </row>
        <row r="321">
          <cell r="C321" t="str">
            <v>3.025484</v>
          </cell>
          <cell r="D321" t="str">
            <v>8403 90 90</v>
          </cell>
          <cell r="E321">
            <v>8015065063282</v>
          </cell>
          <cell r="F321" t="str">
            <v>Zestaw 2 strefy wysokiej temp.</v>
          </cell>
          <cell r="G321" t="str">
            <v>szt.</v>
          </cell>
          <cell r="H321">
            <v>2234</v>
          </cell>
          <cell r="I321">
            <v>0.23</v>
          </cell>
        </row>
        <row r="322">
          <cell r="C322" t="str">
            <v>3.025485</v>
          </cell>
          <cell r="D322" t="str">
            <v>8403 90 90</v>
          </cell>
          <cell r="E322">
            <v>8015065037863</v>
          </cell>
          <cell r="F322" t="str">
            <v>Zestaw 2 i 3 strefy wysokiej temp.</v>
          </cell>
          <cell r="G322" t="str">
            <v>szt.</v>
          </cell>
          <cell r="H322">
            <v>3465</v>
          </cell>
          <cell r="I322">
            <v>0.23</v>
          </cell>
        </row>
        <row r="323">
          <cell r="C323" t="str">
            <v>3.025486</v>
          </cell>
          <cell r="D323" t="str">
            <v>8403 90 90</v>
          </cell>
          <cell r="E323">
            <v>8015065053566</v>
          </cell>
          <cell r="F323" t="str">
            <v>Zestaw 3 strefy niskiej temp. do wersji ABT</v>
          </cell>
          <cell r="G323" t="str">
            <v>szt.</v>
          </cell>
          <cell r="H323">
            <v>2383</v>
          </cell>
          <cell r="I323">
            <v>0.23</v>
          </cell>
        </row>
        <row r="324">
          <cell r="C324" t="str">
            <v>3.025487</v>
          </cell>
          <cell r="D324" t="str">
            <v>8403 90 90</v>
          </cell>
          <cell r="E324">
            <v>8015065034893</v>
          </cell>
          <cell r="F324" t="str">
            <v xml:space="preserve">Zestaw 2 i 3 strefy niskiej temp. </v>
          </cell>
          <cell r="G324" t="str">
            <v>szt.</v>
          </cell>
          <cell r="H324">
            <v>5523</v>
          </cell>
          <cell r="I324">
            <v>0.23</v>
          </cell>
        </row>
        <row r="325">
          <cell r="C325" t="str">
            <v>3.019998</v>
          </cell>
          <cell r="D325" t="str">
            <v>8403 90 90</v>
          </cell>
          <cell r="E325">
            <v>8015065715075</v>
          </cell>
          <cell r="F325" t="str">
            <v xml:space="preserve">Zestaw podłączeniowy paneli słonecznych </v>
          </cell>
          <cell r="G325" t="str">
            <v>szt.</v>
          </cell>
          <cell r="H325">
            <v>436</v>
          </cell>
          <cell r="I325">
            <v>0.23</v>
          </cell>
        </row>
        <row r="326">
          <cell r="C326" t="str">
            <v>3.020001</v>
          </cell>
          <cell r="D326" t="str">
            <v>8403 90 90</v>
          </cell>
          <cell r="E326">
            <v>8015065715105</v>
          </cell>
          <cell r="F326" t="str">
            <v>Zestaw przyłączeniowy recyrkulacji c.w.u. Hercules Condensing 24 2 E / 32 2 I / ABT 32 2 I / Solar 26 1 A z pompą cyrkulacyjną</v>
          </cell>
          <cell r="G326" t="str">
            <v>szt.</v>
          </cell>
          <cell r="H326">
            <v>1254</v>
          </cell>
          <cell r="I326">
            <v>0.23</v>
          </cell>
        </row>
        <row r="327">
          <cell r="C327" t="str">
            <v>3.013794</v>
          </cell>
          <cell r="D327" t="str">
            <v>8403 90 90</v>
          </cell>
          <cell r="E327">
            <v>8015065710186</v>
          </cell>
          <cell r="F327" t="str">
            <v>Zestaw zabezpieczający s.n. temp</v>
          </cell>
          <cell r="G327" t="str">
            <v>szt.</v>
          </cell>
          <cell r="H327">
            <v>137</v>
          </cell>
          <cell r="I327">
            <v>0.23</v>
          </cell>
        </row>
        <row r="328">
          <cell r="C328" t="str">
            <v>3.026374</v>
          </cell>
          <cell r="D328" t="str">
            <v>8413 82 00</v>
          </cell>
          <cell r="E328">
            <v>8015065067457</v>
          </cell>
          <cell r="F328" t="str">
            <v>Pompka do odprowadzania kondensatu</v>
          </cell>
          <cell r="G328" t="str">
            <v>szt.</v>
          </cell>
          <cell r="H328">
            <v>644</v>
          </cell>
          <cell r="I328">
            <v>0.23</v>
          </cell>
        </row>
        <row r="329">
          <cell r="C329">
            <v>30700500</v>
          </cell>
          <cell r="D329" t="str">
            <v>8481 80 00</v>
          </cell>
          <cell r="E329">
            <v>8019495417394</v>
          </cell>
          <cell r="F329" t="str">
            <v>FILTR MAGNETYCZNY MG1</v>
          </cell>
          <cell r="G329" t="str">
            <v>szt.</v>
          </cell>
          <cell r="H329">
            <v>333</v>
          </cell>
          <cell r="I329">
            <v>0.23</v>
          </cell>
        </row>
        <row r="330">
          <cell r="C330" t="str">
            <v>RB.29650650</v>
          </cell>
          <cell r="D330" t="str">
            <v>8481 80 00</v>
          </cell>
          <cell r="E330">
            <v>8019495403700</v>
          </cell>
          <cell r="F330" t="str">
            <v>Filtr magnetyczny CleanWater z zaworami odcinającymi GW 1"</v>
          </cell>
          <cell r="G330" t="str">
            <v>szt.</v>
          </cell>
          <cell r="H330">
            <v>594</v>
          </cell>
          <cell r="I330">
            <v>0.23</v>
          </cell>
        </row>
        <row r="331">
          <cell r="C331" t="str">
            <v>IS.0015</v>
          </cell>
          <cell r="D331" t="str">
            <v>8421 21 00</v>
          </cell>
          <cell r="E331">
            <v>5060011263042</v>
          </cell>
          <cell r="F331" t="str">
            <v>Immersoft 15</v>
          </cell>
          <cell r="G331" t="str">
            <v>szt.</v>
          </cell>
          <cell r="H331">
            <v>3455</v>
          </cell>
          <cell r="I331">
            <v>0.23</v>
          </cell>
        </row>
        <row r="332">
          <cell r="C332" t="str">
            <v>IS.0020</v>
          </cell>
          <cell r="D332" t="str">
            <v>8421 21 00</v>
          </cell>
          <cell r="E332">
            <v>5060011263059</v>
          </cell>
          <cell r="F332" t="str">
            <v>Immersoft 20</v>
          </cell>
          <cell r="G332" t="str">
            <v>szt.</v>
          </cell>
          <cell r="H332">
            <v>3889</v>
          </cell>
          <cell r="I332">
            <v>0.23</v>
          </cell>
        </row>
        <row r="333">
          <cell r="C333" t="str">
            <v>3.028476</v>
          </cell>
          <cell r="D333" t="str">
            <v>8403 10 90</v>
          </cell>
          <cell r="E333">
            <v>8015065098482</v>
          </cell>
          <cell r="F333" t="str">
            <v>NIKE 24 ECO </v>
          </cell>
          <cell r="G333" t="str">
            <v>szt.</v>
          </cell>
          <cell r="H333">
            <v>6825</v>
          </cell>
          <cell r="I333">
            <v>0.23</v>
          </cell>
        </row>
        <row r="334">
          <cell r="C334" t="str">
            <v>3.021395/S</v>
          </cell>
          <cell r="D334" t="str">
            <v>N.D.</v>
          </cell>
          <cell r="E334">
            <v>5907538000401</v>
          </cell>
          <cell r="F334" t="str">
            <v>CAR V2 + Sonda</v>
          </cell>
          <cell r="G334" t="str">
            <v>szt.</v>
          </cell>
          <cell r="H334">
            <v>834</v>
          </cell>
          <cell r="I334">
            <v>0.23</v>
          </cell>
        </row>
        <row r="335">
          <cell r="C335" t="str">
            <v>3.021623/S</v>
          </cell>
          <cell r="D335" t="str">
            <v>N.D.</v>
          </cell>
          <cell r="E335">
            <v>5907538000418</v>
          </cell>
          <cell r="F335" t="str">
            <v>CAR V2 bezprzewodowy + sonda</v>
          </cell>
          <cell r="G335" t="str">
            <v>szt.</v>
          </cell>
          <cell r="H335">
            <v>1572</v>
          </cell>
          <cell r="I335">
            <v>0.23</v>
          </cell>
        </row>
        <row r="336">
          <cell r="C336" t="str">
            <v>3.014083</v>
          </cell>
          <cell r="D336" t="str">
            <v>8533 21 00</v>
          </cell>
          <cell r="E336">
            <v>8015065710353</v>
          </cell>
          <cell r="F336" t="str">
            <v>Sonda zewnętrzna</v>
          </cell>
          <cell r="G336" t="str">
            <v>szt.</v>
          </cell>
          <cell r="H336">
            <v>179</v>
          </cell>
          <cell r="I336">
            <v>0.23</v>
          </cell>
        </row>
        <row r="337">
          <cell r="C337" t="str">
            <v>3.015350</v>
          </cell>
          <cell r="D337" t="str">
            <v>8403 90 90</v>
          </cell>
          <cell r="E337">
            <v>8015065711497</v>
          </cell>
          <cell r="F337" t="str">
            <v>Płytka przekaźnikowa</v>
          </cell>
          <cell r="G337" t="str">
            <v>szt.</v>
          </cell>
          <cell r="H337">
            <v>300</v>
          </cell>
          <cell r="I337">
            <v>0.23</v>
          </cell>
        </row>
        <row r="338">
          <cell r="C338" t="str">
            <v>3.021452</v>
          </cell>
          <cell r="D338" t="str">
            <v>8533 21 00</v>
          </cell>
          <cell r="E338">
            <v>8015065716065</v>
          </cell>
          <cell r="F338" t="str">
            <v>Sonda wejścia c.w.u.</v>
          </cell>
          <cell r="G338" t="str">
            <v>szt.</v>
          </cell>
          <cell r="H338">
            <v>73</v>
          </cell>
          <cell r="I338">
            <v>0.23</v>
          </cell>
        </row>
        <row r="339">
          <cell r="C339">
            <v>30700500</v>
          </cell>
          <cell r="D339" t="str">
            <v>8481 80 00</v>
          </cell>
          <cell r="E339">
            <v>8019495417394</v>
          </cell>
          <cell r="F339" t="str">
            <v>FILTR MAGNETYCZNY MG1</v>
          </cell>
          <cell r="G339" t="str">
            <v>szt.</v>
          </cell>
          <cell r="H339">
            <v>333</v>
          </cell>
          <cell r="I339">
            <v>0.23</v>
          </cell>
        </row>
        <row r="340">
          <cell r="C340" t="str">
            <v>RB.29650650</v>
          </cell>
          <cell r="D340" t="str">
            <v>8481 80 00</v>
          </cell>
          <cell r="E340">
            <v>8019495403700</v>
          </cell>
          <cell r="F340" t="str">
            <v>Filtr magnetyczny CleanWater z zaworami odcinającymi GW 1"</v>
          </cell>
          <cell r="G340" t="str">
            <v>szt.</v>
          </cell>
          <cell r="H340">
            <v>594</v>
          </cell>
          <cell r="I340">
            <v>0.23</v>
          </cell>
        </row>
        <row r="341">
          <cell r="C341" t="str">
            <v>IS.0015</v>
          </cell>
          <cell r="D341" t="str">
            <v>8421 21 00</v>
          </cell>
          <cell r="E341">
            <v>5060011263042</v>
          </cell>
          <cell r="F341" t="str">
            <v>Immersoft 15</v>
          </cell>
          <cell r="G341" t="str">
            <v>szt.</v>
          </cell>
          <cell r="H341">
            <v>3455</v>
          </cell>
          <cell r="I341">
            <v>0.23</v>
          </cell>
        </row>
        <row r="342">
          <cell r="C342" t="str">
            <v>IS.0020</v>
          </cell>
          <cell r="D342" t="str">
            <v>8421 21 00</v>
          </cell>
          <cell r="E342">
            <v>5060011263059</v>
          </cell>
          <cell r="F342" t="str">
            <v>Immersoft 20</v>
          </cell>
          <cell r="G342" t="str">
            <v>szt.</v>
          </cell>
          <cell r="H342">
            <v>3889</v>
          </cell>
          <cell r="I342">
            <v>0.23</v>
          </cell>
        </row>
        <row r="343">
          <cell r="C343" t="str">
            <v>3.025607</v>
          </cell>
          <cell r="D343" t="str">
            <v>8403 90 90</v>
          </cell>
          <cell r="E343">
            <v>8015065038143</v>
          </cell>
          <cell r="F343" t="str">
            <v>DIM 2 Zone ErP</v>
          </cell>
          <cell r="G343" t="str">
            <v>szt.</v>
          </cell>
          <cell r="H343">
            <v>5136</v>
          </cell>
          <cell r="I343">
            <v>0.23</v>
          </cell>
        </row>
        <row r="344">
          <cell r="C344" t="str">
            <v>3.025608</v>
          </cell>
          <cell r="D344" t="str">
            <v>8403 90 90</v>
          </cell>
          <cell r="E344">
            <v>8015065035937</v>
          </cell>
          <cell r="F344" t="str">
            <v>DIM 3 Zone ErP</v>
          </cell>
          <cell r="G344" t="str">
            <v>szt.</v>
          </cell>
          <cell r="H344">
            <v>6421</v>
          </cell>
          <cell r="I344">
            <v>0.23</v>
          </cell>
        </row>
        <row r="345">
          <cell r="C345" t="str">
            <v>3.025609</v>
          </cell>
          <cell r="D345" t="str">
            <v>8403 90 90</v>
          </cell>
          <cell r="E345">
            <v>8015065057014</v>
          </cell>
          <cell r="F345" t="str">
            <v>DIM A-BT ErP</v>
          </cell>
          <cell r="G345" t="str">
            <v>szt.</v>
          </cell>
          <cell r="H345">
            <v>6933</v>
          </cell>
          <cell r="I345">
            <v>0.23</v>
          </cell>
        </row>
        <row r="346">
          <cell r="C346" t="str">
            <v>3.025610</v>
          </cell>
          <cell r="D346" t="str">
            <v>8403 90 90</v>
          </cell>
          <cell r="E346">
            <v>8015065053085</v>
          </cell>
          <cell r="F346" t="str">
            <v>DIM A-2BT ErP</v>
          </cell>
          <cell r="G346" t="str">
            <v>szt.</v>
          </cell>
          <cell r="H346">
            <v>10398</v>
          </cell>
          <cell r="I346">
            <v>0.23</v>
          </cell>
        </row>
        <row r="347">
          <cell r="C347" t="str">
            <v>DD6053038</v>
          </cell>
          <cell r="D347" t="str">
            <v>9032 10 20</v>
          </cell>
          <cell r="E347">
            <v>3513140530384</v>
          </cell>
          <cell r="F347" t="str">
            <v>Tybox 10</v>
          </cell>
          <cell r="G347" t="str">
            <v>szt.</v>
          </cell>
          <cell r="H347">
            <v>72</v>
          </cell>
          <cell r="I347">
            <v>0.23</v>
          </cell>
        </row>
        <row r="348">
          <cell r="C348" t="str">
            <v>DD6053034</v>
          </cell>
          <cell r="D348" t="str">
            <v>9032 10 20</v>
          </cell>
          <cell r="E348">
            <v>3513140530346</v>
          </cell>
          <cell r="F348" t="str">
            <v>Tybox 21</v>
          </cell>
          <cell r="G348" t="str">
            <v>szt.</v>
          </cell>
          <cell r="H348">
            <v>160</v>
          </cell>
          <cell r="I348">
            <v>0.23</v>
          </cell>
        </row>
        <row r="349">
          <cell r="C349" t="str">
            <v>DD6053035</v>
          </cell>
          <cell r="D349" t="str">
            <v>9032 10 20</v>
          </cell>
          <cell r="E349">
            <v>3513140530353</v>
          </cell>
          <cell r="F349" t="str">
            <v>Tybox 23</v>
          </cell>
          <cell r="G349" t="str">
            <v>szt.</v>
          </cell>
          <cell r="H349">
            <v>424</v>
          </cell>
          <cell r="I349">
            <v>0.23</v>
          </cell>
        </row>
        <row r="350">
          <cell r="C350">
            <v>6053072</v>
          </cell>
          <cell r="D350" t="str">
            <v>9032 10 20</v>
          </cell>
          <cell r="E350">
            <v>3513140007282</v>
          </cell>
          <cell r="F350" t="str">
            <v>Tybox 117 +</v>
          </cell>
          <cell r="G350" t="str">
            <v>szt.</v>
          </cell>
          <cell r="H350">
            <v>237</v>
          </cell>
          <cell r="I350">
            <v>0.23</v>
          </cell>
        </row>
        <row r="351">
          <cell r="C351">
            <v>6053073</v>
          </cell>
          <cell r="D351" t="str">
            <v>9032 10 20</v>
          </cell>
          <cell r="E351">
            <v>3513140007299</v>
          </cell>
          <cell r="F351" t="str">
            <v>Tybox 137 +</v>
          </cell>
          <cell r="G351" t="str">
            <v>szt.</v>
          </cell>
          <cell r="H351">
            <v>479</v>
          </cell>
          <cell r="I351">
            <v>0.23</v>
          </cell>
        </row>
        <row r="352">
          <cell r="C352">
            <v>6700105</v>
          </cell>
          <cell r="D352" t="str">
            <v>9032 89 00</v>
          </cell>
          <cell r="E352">
            <v>3513140003741</v>
          </cell>
          <cell r="F352" t="str">
            <v>Tydom 1.0</v>
          </cell>
          <cell r="G352" t="str">
            <v>szt.</v>
          </cell>
          <cell r="H352">
            <v>841</v>
          </cell>
          <cell r="I352">
            <v>0.23</v>
          </cell>
        </row>
        <row r="353">
          <cell r="C353" t="str">
            <v>DD6053006</v>
          </cell>
          <cell r="D353" t="str">
            <v>9032 10 20</v>
          </cell>
          <cell r="E353">
            <v>3513140530063</v>
          </cell>
          <cell r="F353" t="str">
            <v>Tybox 127</v>
          </cell>
          <cell r="G353" t="str">
            <v>szt.</v>
          </cell>
          <cell r="H353">
            <v>257</v>
          </cell>
          <cell r="I353">
            <v>0.23</v>
          </cell>
        </row>
        <row r="354">
          <cell r="C354" t="str">
            <v>DD6053036</v>
          </cell>
          <cell r="D354" t="str">
            <v>9032 10 20</v>
          </cell>
          <cell r="E354">
            <v>3513140530360</v>
          </cell>
          <cell r="F354" t="str">
            <v>Tybox 51</v>
          </cell>
          <cell r="G354" t="str">
            <v>szt.</v>
          </cell>
          <cell r="H354">
            <v>190</v>
          </cell>
          <cell r="I354">
            <v>0.23</v>
          </cell>
        </row>
        <row r="355">
          <cell r="C355" t="str">
            <v>DD6053037</v>
          </cell>
          <cell r="D355" t="str">
            <v>9032 10 20</v>
          </cell>
          <cell r="E355">
            <v>3513140530377</v>
          </cell>
          <cell r="F355" t="str">
            <v>Tybox 53</v>
          </cell>
          <cell r="G355" t="str">
            <v>szt.</v>
          </cell>
          <cell r="H355">
            <v>473</v>
          </cell>
          <cell r="I355">
            <v>0.23</v>
          </cell>
        </row>
        <row r="356">
          <cell r="C356" t="str">
            <v>DD6053026</v>
          </cell>
          <cell r="D356" t="str">
            <v>9032 10 20</v>
          </cell>
          <cell r="E356">
            <v>3513140530261</v>
          </cell>
          <cell r="F356" t="str">
            <v>Tybox 417</v>
          </cell>
          <cell r="G356" t="str">
            <v>szt.</v>
          </cell>
          <cell r="H356">
            <v>517</v>
          </cell>
          <cell r="I356">
            <v>0.23</v>
          </cell>
        </row>
        <row r="357">
          <cell r="C357" t="str">
            <v>DD6053027</v>
          </cell>
          <cell r="D357" t="str">
            <v>9032 10 20</v>
          </cell>
          <cell r="E357">
            <v>3513140530278</v>
          </cell>
          <cell r="F357" t="str">
            <v>Tybox 437</v>
          </cell>
          <cell r="G357" t="str">
            <v>szt.</v>
          </cell>
          <cell r="H357">
            <v>787</v>
          </cell>
          <cell r="I357">
            <v>0.23</v>
          </cell>
        </row>
        <row r="358">
          <cell r="C358" t="str">
            <v>3.021395</v>
          </cell>
          <cell r="D358" t="str">
            <v>9032 10 20</v>
          </cell>
          <cell r="E358">
            <v>8015065715730</v>
          </cell>
          <cell r="F358" t="str">
            <v>CAR V2</v>
          </cell>
          <cell r="G358" t="str">
            <v>szt.</v>
          </cell>
          <cell r="H358">
            <v>715</v>
          </cell>
          <cell r="I358">
            <v>0.23</v>
          </cell>
        </row>
        <row r="359">
          <cell r="C359" t="str">
            <v>3.021623</v>
          </cell>
          <cell r="D359" t="str">
            <v>9032 10 20</v>
          </cell>
          <cell r="E359">
            <v>8015065012501</v>
          </cell>
          <cell r="F359" t="str">
            <v>CAR V2 bezprzewodowy</v>
          </cell>
          <cell r="G359" t="str">
            <v>szt.</v>
          </cell>
          <cell r="H359">
            <v>1428</v>
          </cell>
          <cell r="I359">
            <v>0.23</v>
          </cell>
        </row>
        <row r="360">
          <cell r="C360" t="str">
            <v>3.016577</v>
          </cell>
          <cell r="D360" t="str">
            <v>9032 10 20</v>
          </cell>
          <cell r="E360">
            <v>8015065713040</v>
          </cell>
          <cell r="F360" t="str">
            <v>Super Comando Amico Remoto</v>
          </cell>
          <cell r="G360" t="str">
            <v>szt.</v>
          </cell>
          <cell r="H360">
            <v>952</v>
          </cell>
          <cell r="I360">
            <v>0.23</v>
          </cell>
        </row>
        <row r="361">
          <cell r="C361" t="str">
            <v>3.014083</v>
          </cell>
          <cell r="D361" t="str">
            <v>8533 21 00</v>
          </cell>
          <cell r="E361">
            <v>8015065710353</v>
          </cell>
          <cell r="F361" t="str">
            <v>Sonda zewnętrzna</v>
          </cell>
          <cell r="G361" t="str">
            <v>szt.</v>
          </cell>
          <cell r="H361">
            <v>179</v>
          </cell>
          <cell r="I361">
            <v>0.23</v>
          </cell>
        </row>
        <row r="362">
          <cell r="C362" t="str">
            <v>3.021395/S</v>
          </cell>
          <cell r="D362" t="str">
            <v>N.D.</v>
          </cell>
          <cell r="E362">
            <v>5907538000401</v>
          </cell>
          <cell r="F362" t="str">
            <v>CAR V2 + Sonda</v>
          </cell>
          <cell r="G362" t="str">
            <v>szt.</v>
          </cell>
          <cell r="H362">
            <v>834</v>
          </cell>
          <cell r="I362">
            <v>0.23</v>
          </cell>
        </row>
        <row r="363">
          <cell r="C363" t="str">
            <v>3.021623/S</v>
          </cell>
          <cell r="D363" t="str">
            <v>N.D.</v>
          </cell>
          <cell r="E363">
            <v>5907538000418</v>
          </cell>
          <cell r="F363" t="str">
            <v>CAR V2 bezprzewodowy + sonda</v>
          </cell>
          <cell r="G363" t="str">
            <v>szt.</v>
          </cell>
          <cell r="H363">
            <v>1572</v>
          </cell>
          <cell r="I363">
            <v>0.23</v>
          </cell>
        </row>
        <row r="364">
          <cell r="C364" t="str">
            <v>3.016577/S</v>
          </cell>
          <cell r="D364" t="str">
            <v>N.D.</v>
          </cell>
          <cell r="E364">
            <v>5907538000425</v>
          </cell>
          <cell r="F364" t="str">
            <v>Super Comando Amico Remoto + Sonda</v>
          </cell>
          <cell r="G364" t="str">
            <v>szt.</v>
          </cell>
          <cell r="H364">
            <v>1060</v>
          </cell>
          <cell r="I364">
            <v>0.23</v>
          </cell>
        </row>
        <row r="365">
          <cell r="C365" t="str">
            <v>3.026273</v>
          </cell>
          <cell r="D365" t="str">
            <v>9032 89 00</v>
          </cell>
          <cell r="E365">
            <v>8015065074035</v>
          </cell>
          <cell r="F365" t="str">
            <v>Moduł Wi-Fi Dominus</v>
          </cell>
          <cell r="G365" t="str">
            <v>szt.</v>
          </cell>
          <cell r="H365">
            <v>2004</v>
          </cell>
          <cell r="I365">
            <v>0.23</v>
          </cell>
        </row>
        <row r="366">
          <cell r="C366" t="str">
            <v>IS.0015</v>
          </cell>
          <cell r="D366" t="str">
            <v>8421 21 00</v>
          </cell>
          <cell r="E366">
            <v>5060011263042</v>
          </cell>
          <cell r="F366" t="str">
            <v>Immersoft 15</v>
          </cell>
          <cell r="G366" t="str">
            <v>szt.</v>
          </cell>
          <cell r="H366">
            <v>3455</v>
          </cell>
          <cell r="I366">
            <v>0.23</v>
          </cell>
        </row>
        <row r="367">
          <cell r="C367" t="str">
            <v>IS.0020</v>
          </cell>
          <cell r="D367" t="str">
            <v>8421 21 00</v>
          </cell>
          <cell r="E367">
            <v>5060011263059</v>
          </cell>
          <cell r="F367" t="str">
            <v>Immersoft 20</v>
          </cell>
          <cell r="G367" t="str">
            <v>szt.</v>
          </cell>
          <cell r="H367">
            <v>3889</v>
          </cell>
          <cell r="I367">
            <v>0.23</v>
          </cell>
        </row>
        <row r="368">
          <cell r="C368" t="str">
            <v>IS.887527</v>
          </cell>
          <cell r="D368" t="str">
            <v>8481 80 99</v>
          </cell>
          <cell r="E368">
            <v>9022000875274</v>
          </cell>
          <cell r="F368" t="str">
            <v xml:space="preserve">Multiblock Inline </v>
          </cell>
          <cell r="G368" t="str">
            <v>szt.</v>
          </cell>
          <cell r="H368">
            <v>493</v>
          </cell>
          <cell r="I368">
            <v>0.23</v>
          </cell>
        </row>
        <row r="369">
          <cell r="C369" t="str">
            <v>IS.810531</v>
          </cell>
          <cell r="D369" t="str">
            <v>8421 21 00</v>
          </cell>
          <cell r="E369">
            <v>9022000105319</v>
          </cell>
          <cell r="F369" t="str">
            <v>Protector Mini</v>
          </cell>
          <cell r="G369" t="str">
            <v>szt.</v>
          </cell>
          <cell r="H369">
            <v>422</v>
          </cell>
          <cell r="I369">
            <v>0.23</v>
          </cell>
        </row>
        <row r="370">
          <cell r="C370" t="str">
            <v>IS.B0044002</v>
          </cell>
          <cell r="D370" t="str">
            <v>4009 22 00</v>
          </cell>
          <cell r="E370">
            <v>5901741664658</v>
          </cell>
          <cell r="F370" t="str">
            <v>Zestaw węży przyłączeniowych</v>
          </cell>
          <cell r="G370" t="str">
            <v>szt.</v>
          </cell>
          <cell r="H370">
            <v>211</v>
          </cell>
          <cell r="I370">
            <v>0.23</v>
          </cell>
        </row>
        <row r="371">
          <cell r="C371" t="str">
            <v>IS.18997</v>
          </cell>
          <cell r="D371" t="str">
            <v>3822 00 00</v>
          </cell>
          <cell r="E371">
            <v>5901741661091</v>
          </cell>
          <cell r="F371" t="str">
            <v>Aquatest</v>
          </cell>
          <cell r="G371" t="str">
            <v>szt.</v>
          </cell>
          <cell r="H371">
            <v>122</v>
          </cell>
          <cell r="I371">
            <v>0.23</v>
          </cell>
        </row>
        <row r="372">
          <cell r="C372">
            <v>240021882</v>
          </cell>
          <cell r="D372" t="str">
            <v>3926 90 97</v>
          </cell>
          <cell r="E372">
            <v>3660965286368</v>
          </cell>
          <cell r="F372" t="str">
            <v xml:space="preserve">Syfon do odprowadzania popłuczyn </v>
          </cell>
          <cell r="G372" t="str">
            <v>szt.</v>
          </cell>
          <cell r="H372">
            <v>198</v>
          </cell>
          <cell r="I372">
            <v>0.23</v>
          </cell>
        </row>
        <row r="373">
          <cell r="C373" t="str">
            <v>K.012000</v>
          </cell>
          <cell r="D373" t="str">
            <v>7307 29 80</v>
          </cell>
          <cell r="E373">
            <v>5907726595450</v>
          </cell>
          <cell r="F373" t="str">
            <v>Zestaw koncentryczny poziomy Ø60/100</v>
          </cell>
          <cell r="G373" t="str">
            <v>szt.</v>
          </cell>
          <cell r="H373">
            <v>553</v>
          </cell>
          <cell r="I373">
            <v>0.23</v>
          </cell>
        </row>
        <row r="374">
          <cell r="C374" t="str">
            <v>K.012000B</v>
          </cell>
          <cell r="D374" t="str">
            <v>7307 29 80</v>
          </cell>
          <cell r="E374">
            <v>5907726594057</v>
          </cell>
          <cell r="F374" t="str">
            <v>Zestaw koncentryczny poziomy Ø60/100 biały</v>
          </cell>
          <cell r="G374" t="str">
            <v>szt.</v>
          </cell>
          <cell r="H374">
            <v>607</v>
          </cell>
          <cell r="I374">
            <v>0.23</v>
          </cell>
        </row>
        <row r="375">
          <cell r="C375" t="str">
            <v>K.012001</v>
          </cell>
          <cell r="D375" t="str">
            <v>7307 29 80</v>
          </cell>
          <cell r="E375">
            <v>5907726595467</v>
          </cell>
          <cell r="F375" t="str">
            <v xml:space="preserve">Zestaw koncentryczny pionowy Ø60/100 </v>
          </cell>
          <cell r="G375" t="str">
            <v>szt.</v>
          </cell>
          <cell r="H375">
            <v>602</v>
          </cell>
          <cell r="I375">
            <v>0.23</v>
          </cell>
        </row>
        <row r="376">
          <cell r="C376" t="str">
            <v>K.012938</v>
          </cell>
          <cell r="D376" t="str">
            <v>7307 29 80</v>
          </cell>
          <cell r="E376">
            <v>5907726595641</v>
          </cell>
          <cell r="F376" t="str">
            <v>Rura koncentryczna Ø60/100 – 0,5 m</v>
          </cell>
          <cell r="G376" t="str">
            <v>szt.</v>
          </cell>
          <cell r="H376">
            <v>150</v>
          </cell>
          <cell r="I376">
            <v>0.23</v>
          </cell>
        </row>
        <row r="377">
          <cell r="C377" t="str">
            <v>K.012938B</v>
          </cell>
          <cell r="D377" t="str">
            <v>7307 29 80</v>
          </cell>
          <cell r="E377">
            <v>5907726595290</v>
          </cell>
          <cell r="F377" t="str">
            <v>Rura koncentryczna Ø60/100 - 0,5 m biała</v>
          </cell>
          <cell r="G377" t="str">
            <v>szt.</v>
          </cell>
          <cell r="H377">
            <v>171</v>
          </cell>
          <cell r="I377">
            <v>0.23</v>
          </cell>
        </row>
        <row r="378">
          <cell r="C378" t="str">
            <v>K.012938P10</v>
          </cell>
          <cell r="D378" t="str">
            <v>7307 29 80</v>
          </cell>
          <cell r="E378">
            <v>5907726594903</v>
          </cell>
          <cell r="F378" t="str">
            <v>Rura koncentryczna Ø60/100 - 0,5 m srebrna - Pakiet 10 szt.</v>
          </cell>
          <cell r="G378" t="str">
            <v>szt.</v>
          </cell>
          <cell r="H378">
            <v>1331</v>
          </cell>
          <cell r="I378">
            <v>0.23</v>
          </cell>
        </row>
        <row r="379">
          <cell r="C379" t="str">
            <v>K.012089</v>
          </cell>
          <cell r="D379" t="str">
            <v>7307 29 80</v>
          </cell>
          <cell r="E379">
            <v>5907726595528</v>
          </cell>
          <cell r="F379" t="str">
            <v>Rura koncentryczna Ø60/100 – 1 m</v>
          </cell>
          <cell r="G379" t="str">
            <v>szt.</v>
          </cell>
          <cell r="H379">
            <v>193</v>
          </cell>
          <cell r="I379">
            <v>0.23</v>
          </cell>
        </row>
        <row r="380">
          <cell r="C380" t="str">
            <v>K.012089B</v>
          </cell>
          <cell r="D380" t="str">
            <v>7307 29 80</v>
          </cell>
          <cell r="E380">
            <v>5907726595283</v>
          </cell>
          <cell r="F380" t="str">
            <v>Rura koncentryczna Ø60/100 - 1 m biała</v>
          </cell>
          <cell r="G380" t="str">
            <v>szt.</v>
          </cell>
          <cell r="H380">
            <v>229</v>
          </cell>
          <cell r="I380">
            <v>0.23</v>
          </cell>
        </row>
        <row r="381">
          <cell r="C381" t="str">
            <v>K.012089P10</v>
          </cell>
          <cell r="D381" t="str">
            <v>7307 29 80</v>
          </cell>
          <cell r="E381">
            <v>5907726595009</v>
          </cell>
          <cell r="F381" t="str">
            <v>Rura koncentryczna Ø60/100 - 1 m srebrna - Pakiet 10 szt.</v>
          </cell>
          <cell r="G381" t="str">
            <v>szt.</v>
          </cell>
          <cell r="H381">
            <v>1725</v>
          </cell>
          <cell r="I381">
            <v>0.23</v>
          </cell>
        </row>
        <row r="382">
          <cell r="C382" t="str">
            <v>K.012000-A</v>
          </cell>
          <cell r="D382" t="str">
            <v>7307 29 80</v>
          </cell>
          <cell r="E382">
            <v>5907726596006</v>
          </cell>
          <cell r="F382" t="str">
            <v>Końcówka koncentryczna pozioma  Ø60/100 - 1 m</v>
          </cell>
          <cell r="G382" t="str">
            <v>szt.</v>
          </cell>
          <cell r="H382">
            <v>390</v>
          </cell>
          <cell r="I382">
            <v>0.23</v>
          </cell>
        </row>
        <row r="383">
          <cell r="C383" t="str">
            <v>K.012093</v>
          </cell>
          <cell r="D383" t="str">
            <v>7307 29 80</v>
          </cell>
          <cell r="E383">
            <v>5907726595559</v>
          </cell>
          <cell r="F383" t="str">
            <v>Kolano koncentryczne 87° Ø60/100</v>
          </cell>
          <cell r="G383" t="str">
            <v>szt.</v>
          </cell>
          <cell r="H383">
            <v>182</v>
          </cell>
          <cell r="I383">
            <v>0.23</v>
          </cell>
        </row>
        <row r="384">
          <cell r="C384" t="str">
            <v>K.012093B</v>
          </cell>
          <cell r="D384" t="str">
            <v>7307 29 80</v>
          </cell>
          <cell r="E384">
            <v>5907726595382</v>
          </cell>
          <cell r="F384" t="str">
            <v>Kolano koncentryczne Ø60/100 - 87° białe</v>
          </cell>
          <cell r="G384" t="str">
            <v>szt.</v>
          </cell>
          <cell r="H384">
            <v>210</v>
          </cell>
          <cell r="I384">
            <v>0.23</v>
          </cell>
        </row>
        <row r="385">
          <cell r="C385" t="str">
            <v>K.012093P10</v>
          </cell>
          <cell r="D385" t="str">
            <v>7307 29 80</v>
          </cell>
          <cell r="E385">
            <v>5907726595023</v>
          </cell>
          <cell r="F385" t="str">
            <v>Kolano koncentryczne 87° Ø60/100 srebrne - Pakiet 10 szt.</v>
          </cell>
          <cell r="G385" t="str">
            <v>szt.</v>
          </cell>
          <cell r="H385">
            <v>1639</v>
          </cell>
          <cell r="I385">
            <v>0.23</v>
          </cell>
        </row>
        <row r="386">
          <cell r="C386" t="str">
            <v>K.012095</v>
          </cell>
          <cell r="D386" t="str">
            <v>7307 29 80</v>
          </cell>
          <cell r="E386">
            <v>5907726595566</v>
          </cell>
          <cell r="F386" t="str">
            <v>Kolano koncentryczne 45°  Ø60/100</v>
          </cell>
          <cell r="G386" t="str">
            <v>szt.</v>
          </cell>
          <cell r="H386">
            <v>190</v>
          </cell>
          <cell r="I386">
            <v>0.23</v>
          </cell>
        </row>
        <row r="387">
          <cell r="C387" t="str">
            <v>K.012095B</v>
          </cell>
          <cell r="D387" t="str">
            <v>7307 29 80</v>
          </cell>
          <cell r="E387">
            <v>5907726595214</v>
          </cell>
          <cell r="F387" t="str">
            <v>Kolano koncentryczne 45°  Ø60/100 - Białe</v>
          </cell>
          <cell r="G387" t="str">
            <v>szt.</v>
          </cell>
          <cell r="H387">
            <v>198</v>
          </cell>
          <cell r="I387">
            <v>0.23</v>
          </cell>
        </row>
        <row r="388">
          <cell r="C388" t="str">
            <v>K.012139</v>
          </cell>
          <cell r="D388" t="str">
            <v>7307 29 80</v>
          </cell>
          <cell r="E388">
            <v>5907726595597</v>
          </cell>
          <cell r="F388" t="str">
            <v>Kolano koncentryczne 87° Ø60/100 z kołnierzem montażowym</v>
          </cell>
          <cell r="G388" t="str">
            <v>szt.</v>
          </cell>
          <cell r="H388">
            <v>210</v>
          </cell>
          <cell r="I388">
            <v>0.23</v>
          </cell>
        </row>
        <row r="389">
          <cell r="C389" t="str">
            <v>K.012139B</v>
          </cell>
          <cell r="D389" t="str">
            <v>7307 29 80</v>
          </cell>
          <cell r="E389">
            <v>5907726596266</v>
          </cell>
          <cell r="F389" t="str">
            <v>Kolano koncentryczne 87° Ø60/100 z kołnierzem montażowym - Białe</v>
          </cell>
          <cell r="G389" t="str">
            <v>szt.</v>
          </cell>
          <cell r="H389">
            <v>278</v>
          </cell>
          <cell r="I389">
            <v>0.23</v>
          </cell>
        </row>
        <row r="390">
          <cell r="C390" t="str">
            <v>K.012139P10</v>
          </cell>
          <cell r="D390" t="str">
            <v>7307 29 80</v>
          </cell>
          <cell r="E390">
            <v>5907726594958</v>
          </cell>
          <cell r="F390" t="str">
            <v>Kolano koncentryczne 87° Ø60/100 z kołnierzem montażowym - Pakiet 10 szt.</v>
          </cell>
          <cell r="G390" t="str">
            <v>szt.</v>
          </cell>
          <cell r="H390">
            <v>1870</v>
          </cell>
          <cell r="I390">
            <v>0.23</v>
          </cell>
        </row>
        <row r="391">
          <cell r="C391" t="str">
            <v>K.012086</v>
          </cell>
          <cell r="D391" t="str">
            <v>7307 29 80</v>
          </cell>
          <cell r="E391">
            <v>5907726595498</v>
          </cell>
          <cell r="F391" t="str">
            <v>Podstawa do zestawu  Ø60/100</v>
          </cell>
          <cell r="G391" t="str">
            <v>szt.</v>
          </cell>
          <cell r="H391">
            <v>169</v>
          </cell>
          <cell r="I391">
            <v>0.23</v>
          </cell>
        </row>
        <row r="392">
          <cell r="C392" t="str">
            <v>K.012086B</v>
          </cell>
          <cell r="D392" t="str">
            <v>7307 29 80</v>
          </cell>
          <cell r="E392">
            <v>5907726598246</v>
          </cell>
          <cell r="F392" t="str">
            <v>Podstawa do zestawu  Ø60/100 - Biała</v>
          </cell>
          <cell r="G392" t="str">
            <v>szt.</v>
          </cell>
          <cell r="H392">
            <v>184</v>
          </cell>
          <cell r="I392">
            <v>0.23</v>
          </cell>
        </row>
        <row r="393">
          <cell r="C393" t="str">
            <v>K.KO60</v>
          </cell>
          <cell r="D393" t="str">
            <v>7307 29 80</v>
          </cell>
          <cell r="E393">
            <v>5907726594019</v>
          </cell>
          <cell r="F393" t="str">
            <v>Klapa odcinająca Ø60</v>
          </cell>
          <cell r="G393" t="str">
            <v>szt.</v>
          </cell>
          <cell r="H393">
            <v>181</v>
          </cell>
          <cell r="I393">
            <v>0.23</v>
          </cell>
        </row>
        <row r="394">
          <cell r="C394">
            <v>11000110</v>
          </cell>
          <cell r="D394" t="str">
            <v>7307 29 80</v>
          </cell>
          <cell r="E394">
            <v>5907726598260</v>
          </cell>
          <cell r="F394" t="str">
            <v>Podstawa Ø60/100  z trójnikiem rewizyjnym</v>
          </cell>
          <cell r="G394" t="str">
            <v>szt.</v>
          </cell>
          <cell r="H394">
            <v>451</v>
          </cell>
          <cell r="I394">
            <v>0.23</v>
          </cell>
        </row>
        <row r="395">
          <cell r="C395">
            <v>11000105</v>
          </cell>
          <cell r="D395" t="str">
            <v>7307 29 80</v>
          </cell>
          <cell r="E395">
            <v>5907726593982</v>
          </cell>
          <cell r="F395" t="str">
            <v>Podstawa koncentryczna 60/100 z klapą odcinającą z trójnikiem rewizyjnym i pokrywą</v>
          </cell>
          <cell r="G395" t="str">
            <v>szt.</v>
          </cell>
          <cell r="H395">
            <v>713</v>
          </cell>
          <cell r="I395">
            <v>0.23</v>
          </cell>
        </row>
        <row r="396">
          <cell r="C396">
            <v>11000169</v>
          </cell>
          <cell r="D396" t="str">
            <v>7307 29 80</v>
          </cell>
          <cell r="E396">
            <v>5907726593968</v>
          </cell>
          <cell r="F396" t="str">
            <v>Podstawa koncentryczna 60/100 z klapą odcinającą z trójnikiem rewizyjnym i pokrywą BIAŁA</v>
          </cell>
          <cell r="G396" t="str">
            <v>szt.</v>
          </cell>
          <cell r="H396">
            <v>902</v>
          </cell>
          <cell r="I396">
            <v>0.23</v>
          </cell>
        </row>
        <row r="397">
          <cell r="C397" t="str">
            <v>K.010959</v>
          </cell>
          <cell r="D397" t="str">
            <v>7307 29 80</v>
          </cell>
          <cell r="E397">
            <v>5907726554051</v>
          </cell>
          <cell r="F397" t="str">
            <v>Rozeta maskująca Ø100</v>
          </cell>
          <cell r="G397" t="str">
            <v>szt.</v>
          </cell>
          <cell r="H397">
            <v>44</v>
          </cell>
          <cell r="I397">
            <v>0.23</v>
          </cell>
        </row>
        <row r="398">
          <cell r="C398" t="str">
            <v>K.010959B</v>
          </cell>
          <cell r="D398" t="str">
            <v>7307 29 80</v>
          </cell>
          <cell r="E398">
            <v>5907726596020</v>
          </cell>
          <cell r="F398" t="str">
            <v>Rozeta maskująca Ø100 - Biała</v>
          </cell>
          <cell r="G398" t="str">
            <v>szt.</v>
          </cell>
          <cell r="H398">
            <v>23</v>
          </cell>
          <cell r="I398">
            <v>0.23</v>
          </cell>
        </row>
        <row r="399">
          <cell r="C399" t="str">
            <v>K.PD1</v>
          </cell>
          <cell r="D399" t="str">
            <v>7307 29 80</v>
          </cell>
          <cell r="E399">
            <v>5907726595900</v>
          </cell>
          <cell r="F399" t="str">
            <v>Przejście dachowe płaskie (do dachów płaskich lub zabezpieczenia szachtu) Ø100</v>
          </cell>
          <cell r="G399" t="str">
            <v>szt.</v>
          </cell>
          <cell r="H399">
            <v>85</v>
          </cell>
          <cell r="I399">
            <v>0.23</v>
          </cell>
        </row>
        <row r="400">
          <cell r="C400" t="str">
            <v>K.PD2</v>
          </cell>
          <cell r="D400" t="str">
            <v>7307 29 80</v>
          </cell>
          <cell r="E400">
            <v>5907726595917</v>
          </cell>
          <cell r="F400" t="str">
            <v>Przejście dachowe regulowane (do dachów o kącie nachylenia do 30°) Ø100</v>
          </cell>
          <cell r="G400" t="str">
            <v>szt.</v>
          </cell>
          <cell r="H400">
            <v>169</v>
          </cell>
          <cell r="I400">
            <v>0.23</v>
          </cell>
        </row>
        <row r="401">
          <cell r="C401" t="str">
            <v>K.PDU</v>
          </cell>
          <cell r="D401" t="str">
            <v>7307 29 80</v>
          </cell>
          <cell r="E401">
            <v>5907726595924</v>
          </cell>
          <cell r="F401" t="str">
            <v>Przejście dachowe uniwersalne (elastyczne)</v>
          </cell>
          <cell r="G401" t="str">
            <v>szt.</v>
          </cell>
          <cell r="H401">
            <v>368</v>
          </cell>
          <cell r="I401">
            <v>0.23</v>
          </cell>
        </row>
        <row r="402">
          <cell r="C402" t="str">
            <v>K.011957</v>
          </cell>
          <cell r="D402" t="str">
            <v>7307 29 80</v>
          </cell>
          <cell r="E402">
            <v>5907726595443</v>
          </cell>
          <cell r="F402" t="str">
            <v>Podstawa koncentryczna Ø80/125</v>
          </cell>
          <cell r="G402" t="str">
            <v>szt.</v>
          </cell>
          <cell r="H402">
            <v>285</v>
          </cell>
          <cell r="I402">
            <v>0.23</v>
          </cell>
        </row>
        <row r="403">
          <cell r="C403" t="str">
            <v>K.011957B</v>
          </cell>
          <cell r="D403" t="str">
            <v>7307 29 80</v>
          </cell>
          <cell r="E403">
            <v>5907726594767</v>
          </cell>
          <cell r="F403" t="str">
            <v>Podstawa koncentryczna Ø80/125 - Biała</v>
          </cell>
          <cell r="G403" t="str">
            <v>szt.</v>
          </cell>
          <cell r="H403">
            <v>305</v>
          </cell>
          <cell r="I403">
            <v>0.23</v>
          </cell>
        </row>
        <row r="404">
          <cell r="C404" t="str">
            <v>K.021247</v>
          </cell>
          <cell r="D404" t="str">
            <v>7307 29 80</v>
          </cell>
          <cell r="E404">
            <v>5907726595832</v>
          </cell>
          <cell r="F404" t="str">
            <v>Kolano koncentryczne 87° Ø80/125 z kołnierzem montażowym Ø60/100</v>
          </cell>
          <cell r="G404" t="str">
            <v>szt.</v>
          </cell>
          <cell r="H404">
            <v>365</v>
          </cell>
          <cell r="I404">
            <v>0.23</v>
          </cell>
        </row>
        <row r="405">
          <cell r="C405" t="str">
            <v>K.021247B</v>
          </cell>
          <cell r="D405" t="str">
            <v>7307 29 80</v>
          </cell>
          <cell r="E405">
            <v>5907726596259</v>
          </cell>
          <cell r="F405" t="str">
            <v>Kolano koncentryczne 87° Ø80/125 z kołnierzem montażowym Ø60/100 - Białe</v>
          </cell>
          <cell r="G405" t="str">
            <v>szt.</v>
          </cell>
          <cell r="H405">
            <v>389</v>
          </cell>
          <cell r="I405">
            <v>0.23</v>
          </cell>
        </row>
        <row r="406">
          <cell r="C406" t="str">
            <v>K.021247P10</v>
          </cell>
          <cell r="D406" t="str">
            <v>7307 29 80</v>
          </cell>
          <cell r="E406">
            <v>5907726594941</v>
          </cell>
          <cell r="F406" t="str">
            <v>Kolano koncentryczne 87° Ø80/125 z kołnierzem montażowym Ø60/100 - Pakiet 10 szt.</v>
          </cell>
          <cell r="G406" t="str">
            <v>szt.</v>
          </cell>
          <cell r="H406">
            <v>3151</v>
          </cell>
          <cell r="I406">
            <v>0.23</v>
          </cell>
        </row>
        <row r="407">
          <cell r="C407">
            <v>11000111</v>
          </cell>
          <cell r="D407" t="str">
            <v>7307 29 80</v>
          </cell>
          <cell r="E407">
            <v>5907726598277</v>
          </cell>
          <cell r="F407" t="str">
            <v>Podstawa koncentryczna Ø80/125 z trójnikiem rewizyjnym</v>
          </cell>
          <cell r="G407" t="str">
            <v>szt.</v>
          </cell>
          <cell r="H407">
            <v>538</v>
          </cell>
          <cell r="I407">
            <v>0.23</v>
          </cell>
        </row>
        <row r="408">
          <cell r="C408" t="str">
            <v>K.KO60</v>
          </cell>
          <cell r="D408" t="str">
            <v>7307 29 80</v>
          </cell>
          <cell r="E408">
            <v>5907726594019</v>
          </cell>
          <cell r="F408" t="str">
            <v>Klapa odcinająca Ø60</v>
          </cell>
          <cell r="G408" t="str">
            <v>szt.</v>
          </cell>
          <cell r="H408">
            <v>181</v>
          </cell>
          <cell r="I408">
            <v>0.23</v>
          </cell>
        </row>
        <row r="409">
          <cell r="C409" t="str">
            <v>K.KWW80125</v>
          </cell>
          <cell r="D409" t="str">
            <v>7307 29 80</v>
          </cell>
          <cell r="E409">
            <v>5907726598239</v>
          </cell>
          <cell r="F409" t="str">
            <v>Końcówka pionowa uniwersalna Ø80/125 ze stali nierdzewnej</v>
          </cell>
          <cell r="G409" t="str">
            <v>szt.</v>
          </cell>
          <cell r="H409">
            <v>226</v>
          </cell>
          <cell r="I409">
            <v>0.23</v>
          </cell>
        </row>
        <row r="410">
          <cell r="C410" t="str">
            <v>K.KWW80125P6</v>
          </cell>
          <cell r="D410" t="str">
            <v>7307 29 80</v>
          </cell>
          <cell r="E410">
            <v>5907726594064</v>
          </cell>
          <cell r="F410" t="str">
            <v>Końcówka pionowa uniwersalna Ø80/125 ze stali nierdzewnej - Pakiet 6 szt.</v>
          </cell>
          <cell r="G410" t="str">
            <v>szt.</v>
          </cell>
          <cell r="H410">
            <v>1102</v>
          </cell>
          <cell r="I410">
            <v>0.23</v>
          </cell>
        </row>
        <row r="411">
          <cell r="C411" t="str">
            <v>K.015242</v>
          </cell>
          <cell r="D411" t="str">
            <v>7307 29 80</v>
          </cell>
          <cell r="E411">
            <v>5907726595702</v>
          </cell>
          <cell r="F411" t="str">
            <v>Końcówka koncentryczna pozioma  Ø80/125</v>
          </cell>
          <cell r="G411" t="str">
            <v>szt.</v>
          </cell>
          <cell r="H411">
            <v>397</v>
          </cell>
          <cell r="I411">
            <v>0.23</v>
          </cell>
        </row>
        <row r="412">
          <cell r="C412" t="str">
            <v>K.T80125</v>
          </cell>
          <cell r="D412" t="str">
            <v>7307 29 80</v>
          </cell>
          <cell r="E412">
            <v>5907726595962</v>
          </cell>
          <cell r="F412" t="str">
            <v>Trójnik Ø80/125</v>
          </cell>
          <cell r="G412" t="str">
            <v>szt.</v>
          </cell>
          <cell r="H412">
            <v>350</v>
          </cell>
          <cell r="I412">
            <v>0.23</v>
          </cell>
        </row>
        <row r="413">
          <cell r="C413" t="str">
            <v>K.D801252</v>
          </cell>
          <cell r="D413" t="str">
            <v>7307 29 80</v>
          </cell>
          <cell r="E413">
            <v>5907726595887</v>
          </cell>
          <cell r="F413" t="str">
            <v>Denko trójnika Ø80/125  z odprowadzeniem kondensatu</v>
          </cell>
          <cell r="G413" t="str">
            <v>szt.</v>
          </cell>
          <cell r="H413">
            <v>150</v>
          </cell>
          <cell r="I413">
            <v>0.23</v>
          </cell>
        </row>
        <row r="414">
          <cell r="C414" t="str">
            <v>K.D801251</v>
          </cell>
          <cell r="D414" t="str">
            <v>7307 29 80</v>
          </cell>
          <cell r="E414">
            <v>5907726595870</v>
          </cell>
          <cell r="F414" t="str">
            <v xml:space="preserve">Pokrywa rewizyjna trójnika Ø80/125 </v>
          </cell>
          <cell r="G414" t="str">
            <v>szt.</v>
          </cell>
          <cell r="H414">
            <v>135</v>
          </cell>
          <cell r="I414">
            <v>0.23</v>
          </cell>
        </row>
        <row r="415">
          <cell r="C415" t="str">
            <v>K.S80125</v>
          </cell>
          <cell r="D415" t="str">
            <v>7307 29 80</v>
          </cell>
          <cell r="E415">
            <v>5907726596242</v>
          </cell>
          <cell r="F415" t="str">
            <v xml:space="preserve">Separator powietrzno-spalinowy Ø80/125 </v>
          </cell>
          <cell r="G415" t="str">
            <v>szt.</v>
          </cell>
          <cell r="H415">
            <v>213</v>
          </cell>
          <cell r="I415">
            <v>0.23</v>
          </cell>
        </row>
        <row r="416">
          <cell r="C416" t="str">
            <v>K.015245</v>
          </cell>
          <cell r="D416" t="str">
            <v>7306 40 80</v>
          </cell>
          <cell r="E416">
            <v>5907726595764</v>
          </cell>
          <cell r="F416" t="str">
            <v>Rura koncentryczna Ø80/125 – 0,5 m</v>
          </cell>
          <cell r="G416" t="str">
            <v>szt.</v>
          </cell>
          <cell r="H416">
            <v>195</v>
          </cell>
          <cell r="I416">
            <v>0.23</v>
          </cell>
        </row>
        <row r="417">
          <cell r="C417" t="str">
            <v>K.015245B</v>
          </cell>
          <cell r="D417" t="str">
            <v>7306 40 80</v>
          </cell>
          <cell r="E417">
            <v>5907726595337</v>
          </cell>
          <cell r="F417" t="str">
            <v>Rura koncentryczna Ø80/125 - 0,5 m biała</v>
          </cell>
          <cell r="G417" t="str">
            <v>szt.</v>
          </cell>
          <cell r="H417">
            <v>226</v>
          </cell>
          <cell r="I417">
            <v>0.23</v>
          </cell>
        </row>
        <row r="418">
          <cell r="C418" t="str">
            <v>K.015245P9</v>
          </cell>
          <cell r="D418" t="str">
            <v>7306 40 80</v>
          </cell>
          <cell r="E418">
            <v>5907726594910</v>
          </cell>
          <cell r="F418" t="str">
            <v>Rura koncentryczna Ø80/125 - 0,5 m srebrna - Pakiet 9 szt.</v>
          </cell>
          <cell r="G418" t="str">
            <v>szt.</v>
          </cell>
          <cell r="H418">
            <v>1576</v>
          </cell>
          <cell r="I418">
            <v>0.23</v>
          </cell>
        </row>
        <row r="419">
          <cell r="C419" t="str">
            <v>K.015246</v>
          </cell>
          <cell r="D419" t="str">
            <v>7306 40 80</v>
          </cell>
          <cell r="E419">
            <v>5907726595771</v>
          </cell>
          <cell r="F419" t="str">
            <v>Rura koncentryczna Ø80/125 – 1 m</v>
          </cell>
          <cell r="G419" t="str">
            <v>szt.</v>
          </cell>
          <cell r="H419">
            <v>220</v>
          </cell>
          <cell r="I419">
            <v>0.23</v>
          </cell>
        </row>
        <row r="420">
          <cell r="C420" t="str">
            <v>K.015246B</v>
          </cell>
          <cell r="D420" t="str">
            <v>7306 40 80</v>
          </cell>
          <cell r="E420">
            <v>5907726595320</v>
          </cell>
          <cell r="F420" t="str">
            <v>Rura koncentryczna Ø80/125 - 1 m biała</v>
          </cell>
          <cell r="G420" t="str">
            <v>szt.</v>
          </cell>
          <cell r="H420">
            <v>281</v>
          </cell>
          <cell r="I420">
            <v>0.23</v>
          </cell>
        </row>
        <row r="421">
          <cell r="C421" t="str">
            <v>K.015246P10</v>
          </cell>
          <cell r="D421" t="str">
            <v>7306 40 80</v>
          </cell>
          <cell r="E421">
            <v>5907726595016</v>
          </cell>
          <cell r="F421" t="str">
            <v>Rura koncentryczna Ø80/125 - 1 m srebrna- Pakiet 10 szt.</v>
          </cell>
          <cell r="G421" t="str">
            <v>szt.</v>
          </cell>
          <cell r="H421">
            <v>1972</v>
          </cell>
          <cell r="I421">
            <v>0.23</v>
          </cell>
        </row>
        <row r="422">
          <cell r="C422" t="str">
            <v>K.015247</v>
          </cell>
          <cell r="D422" t="str">
            <v>7307 29 80</v>
          </cell>
          <cell r="E422">
            <v>5907726595788</v>
          </cell>
          <cell r="F422" t="str">
            <v>Kolano koncentryczne 87° Ø80/125</v>
          </cell>
          <cell r="G422" t="str">
            <v>szt.</v>
          </cell>
          <cell r="H422">
            <v>218</v>
          </cell>
          <cell r="I422">
            <v>0.23</v>
          </cell>
        </row>
        <row r="423">
          <cell r="C423" t="str">
            <v>K.015247B</v>
          </cell>
          <cell r="D423" t="str">
            <v>7307 29 80</v>
          </cell>
          <cell r="E423">
            <v>5907726595399</v>
          </cell>
          <cell r="F423" t="str">
            <v>Kolano koncentryczne Ø80/125 - 87° Białe</v>
          </cell>
          <cell r="G423" t="str">
            <v>szt.</v>
          </cell>
          <cell r="H423">
            <v>289</v>
          </cell>
          <cell r="I423">
            <v>0.23</v>
          </cell>
        </row>
        <row r="424">
          <cell r="C424" t="str">
            <v>K.015247P10</v>
          </cell>
          <cell r="D424" t="str">
            <v>7307 29 80</v>
          </cell>
          <cell r="E424">
            <v>5907726595030</v>
          </cell>
          <cell r="F424" t="str">
            <v>Kolano koncentryczne Ø80/125 - 87° Srebrne - Pakiet 10 szt.</v>
          </cell>
          <cell r="G424" t="str">
            <v>szt.</v>
          </cell>
          <cell r="H424">
            <v>1916</v>
          </cell>
          <cell r="I424">
            <v>0.23</v>
          </cell>
        </row>
        <row r="425">
          <cell r="C425" t="str">
            <v>K.014248</v>
          </cell>
          <cell r="D425" t="str">
            <v>7307 29 80</v>
          </cell>
          <cell r="E425">
            <v>5907726595672</v>
          </cell>
          <cell r="F425" t="str">
            <v>Kolano koncentryczne 45° Ø80/125</v>
          </cell>
          <cell r="G425" t="str">
            <v>szt.</v>
          </cell>
          <cell r="H425">
            <v>252</v>
          </cell>
          <cell r="I425">
            <v>0.23</v>
          </cell>
        </row>
        <row r="426">
          <cell r="C426" t="str">
            <v>K.014248B</v>
          </cell>
          <cell r="D426" t="str">
            <v>7307 29 80</v>
          </cell>
          <cell r="E426">
            <v>5907726594163</v>
          </cell>
          <cell r="F426" t="str">
            <v>Kolano koncentryczne 45° Ø80/125 - Białe</v>
          </cell>
          <cell r="G426" t="str">
            <v>szt.</v>
          </cell>
          <cell r="H426">
            <v>195</v>
          </cell>
          <cell r="I426">
            <v>0.23</v>
          </cell>
        </row>
        <row r="427">
          <cell r="C427" t="str">
            <v>K.PD125</v>
          </cell>
          <cell r="D427" t="str">
            <v>7307 29 80</v>
          </cell>
          <cell r="E427">
            <v>5907726596068</v>
          </cell>
          <cell r="F427" t="str">
            <v>Przejście dachowe płaskie (do dachów płaskich lub zabezpieczenia szachtu) Ø125</v>
          </cell>
          <cell r="G427" t="str">
            <v>szt.</v>
          </cell>
          <cell r="H427">
            <v>72</v>
          </cell>
          <cell r="I427">
            <v>0.23</v>
          </cell>
        </row>
        <row r="428">
          <cell r="C428" t="str">
            <v>K.PDU</v>
          </cell>
          <cell r="D428" t="str">
            <v>7307 29 80</v>
          </cell>
          <cell r="E428">
            <v>5907726595924</v>
          </cell>
          <cell r="F428" t="str">
            <v>Przejście dachowe uniwersalne (elastyczne)</v>
          </cell>
          <cell r="G428" t="str">
            <v>szt.</v>
          </cell>
          <cell r="H428">
            <v>368</v>
          </cell>
          <cell r="I428">
            <v>0.23</v>
          </cell>
        </row>
        <row r="429">
          <cell r="C429" t="str">
            <v>K.010958</v>
          </cell>
          <cell r="D429" t="str">
            <v>7307 29 80</v>
          </cell>
          <cell r="E429">
            <v>5907726595429</v>
          </cell>
          <cell r="F429" t="str">
            <v>Rozeta maskująca Ø125</v>
          </cell>
          <cell r="G429" t="str">
            <v>szt.</v>
          </cell>
          <cell r="H429">
            <v>88</v>
          </cell>
          <cell r="I429">
            <v>0.23</v>
          </cell>
        </row>
        <row r="430">
          <cell r="C430" t="str">
            <v>K.010958B</v>
          </cell>
          <cell r="D430" t="str">
            <v>7307 29 80</v>
          </cell>
          <cell r="E430">
            <v>5907726554570</v>
          </cell>
          <cell r="F430" t="str">
            <v>Rozeta maskująca Ø125 - Biała</v>
          </cell>
          <cell r="G430" t="str">
            <v>szt.</v>
          </cell>
          <cell r="H430">
            <v>23</v>
          </cell>
          <cell r="I430">
            <v>0.23</v>
          </cell>
        </row>
        <row r="431">
          <cell r="C431" t="str">
            <v>K.012002</v>
          </cell>
          <cell r="D431" t="str">
            <v>7307 29 80</v>
          </cell>
          <cell r="E431">
            <v>5907726595481</v>
          </cell>
          <cell r="F431" t="str">
            <v>Zestaw rozdzielny Ø80+80</v>
          </cell>
          <cell r="G431" t="str">
            <v>szt.</v>
          </cell>
          <cell r="H431">
            <v>672</v>
          </cell>
          <cell r="I431">
            <v>0.23</v>
          </cell>
        </row>
        <row r="432">
          <cell r="C432" t="str">
            <v>K.012491</v>
          </cell>
          <cell r="D432" t="str">
            <v>7306 40 80</v>
          </cell>
          <cell r="E432">
            <v>5907726595634</v>
          </cell>
          <cell r="F432" t="str">
            <v>Rura prosta Ø80 – 0,5 m</v>
          </cell>
          <cell r="G432" t="str">
            <v>szt.</v>
          </cell>
          <cell r="H432">
            <v>79</v>
          </cell>
          <cell r="I432">
            <v>0.23</v>
          </cell>
        </row>
        <row r="433">
          <cell r="C433" t="str">
            <v>K.012491P12</v>
          </cell>
          <cell r="D433" t="str">
            <v>7306 40 80</v>
          </cell>
          <cell r="E433">
            <v>5907726594927</v>
          </cell>
          <cell r="F433" t="str">
            <v>Rura prosta Ø80 - 0,5 m - Pakiet 12 szt.</v>
          </cell>
          <cell r="G433" t="str">
            <v>szt.</v>
          </cell>
          <cell r="H433">
            <v>795</v>
          </cell>
          <cell r="I433">
            <v>0.23</v>
          </cell>
        </row>
        <row r="434">
          <cell r="C434" t="str">
            <v>K.012088</v>
          </cell>
          <cell r="D434" t="str">
            <v>7306 40 80</v>
          </cell>
          <cell r="E434">
            <v>5907726595511</v>
          </cell>
          <cell r="F434" t="str">
            <v>Rura prosta Ø80 – 1 m</v>
          </cell>
          <cell r="G434" t="str">
            <v>szt.</v>
          </cell>
          <cell r="H434">
            <v>82</v>
          </cell>
          <cell r="I434">
            <v>0.23</v>
          </cell>
        </row>
        <row r="435">
          <cell r="C435" t="str">
            <v>K.012088P25</v>
          </cell>
          <cell r="D435" t="str">
            <v>7306 40 80</v>
          </cell>
          <cell r="E435">
            <v>5907726594972</v>
          </cell>
          <cell r="F435" t="str">
            <v>Rura prosta Ø80 - 1 m - Pakiet 25 szt.</v>
          </cell>
          <cell r="G435" t="str">
            <v>szt.</v>
          </cell>
          <cell r="H435">
            <v>1706</v>
          </cell>
          <cell r="I435">
            <v>0.23</v>
          </cell>
        </row>
        <row r="436">
          <cell r="C436" t="str">
            <v>K.012091</v>
          </cell>
          <cell r="D436" t="str">
            <v>7307 29 80</v>
          </cell>
          <cell r="E436">
            <v>5907726595535</v>
          </cell>
          <cell r="F436" t="str">
            <v>Kolano 87° Ø80</v>
          </cell>
          <cell r="G436" t="str">
            <v>szt.</v>
          </cell>
          <cell r="H436">
            <v>84</v>
          </cell>
          <cell r="I436">
            <v>0.23</v>
          </cell>
        </row>
        <row r="437">
          <cell r="C437" t="str">
            <v>K.012091P12</v>
          </cell>
          <cell r="D437" t="str">
            <v>7307 29 80</v>
          </cell>
          <cell r="E437">
            <v>5907726594996</v>
          </cell>
          <cell r="F437" t="str">
            <v>Kolano Ø80 - 87° - Pakiet 12 szt.</v>
          </cell>
          <cell r="G437" t="str">
            <v>szt.</v>
          </cell>
          <cell r="H437">
            <v>862</v>
          </cell>
          <cell r="I437">
            <v>0.23</v>
          </cell>
        </row>
        <row r="438">
          <cell r="C438" t="str">
            <v>K.012091W</v>
          </cell>
          <cell r="D438" t="str">
            <v>7307 29 80</v>
          </cell>
          <cell r="E438">
            <v>5907726595276</v>
          </cell>
          <cell r="F438" t="str">
            <v>Kolano Ø80 - 87° z podporą wsporniczą  (do szachtu)</v>
          </cell>
          <cell r="G438" t="str">
            <v>szt.</v>
          </cell>
          <cell r="H438">
            <v>97</v>
          </cell>
          <cell r="I438">
            <v>0.23</v>
          </cell>
        </row>
        <row r="439">
          <cell r="C439" t="str">
            <v>K.012092</v>
          </cell>
          <cell r="D439" t="str">
            <v>7307 29 80</v>
          </cell>
          <cell r="E439">
            <v>5907726595542</v>
          </cell>
          <cell r="F439" t="str">
            <v>Kolano 45° Ø80</v>
          </cell>
          <cell r="G439" t="str">
            <v>szt.</v>
          </cell>
          <cell r="H439">
            <v>94</v>
          </cell>
          <cell r="I439">
            <v>0.23</v>
          </cell>
        </row>
        <row r="440">
          <cell r="C440" t="str">
            <v>K.012087</v>
          </cell>
          <cell r="D440" t="str">
            <v>7307 29 80</v>
          </cell>
          <cell r="E440">
            <v>5907726595504</v>
          </cell>
          <cell r="F440" t="str">
            <v>Podstawa wlotu powietrza + podstawa wylotu spalin Ø80</v>
          </cell>
          <cell r="G440" t="str">
            <v>szt.</v>
          </cell>
          <cell r="H440">
            <v>147</v>
          </cell>
          <cell r="I440">
            <v>0.23</v>
          </cell>
        </row>
        <row r="441">
          <cell r="C441" t="str">
            <v>K.012087P6</v>
          </cell>
          <cell r="D441" t="str">
            <v>7307 29 80</v>
          </cell>
          <cell r="E441">
            <v>5907726596211</v>
          </cell>
          <cell r="F441" t="str">
            <v>Podstawa wlotu powietrza + podstawa wylotu spalin Ø80 - Pakiet 6 kpl.</v>
          </cell>
          <cell r="G441" t="str">
            <v>szt.</v>
          </cell>
          <cell r="H441">
            <v>789</v>
          </cell>
          <cell r="I441">
            <v>0.23</v>
          </cell>
        </row>
        <row r="442">
          <cell r="C442" t="str">
            <v>K.011586P3</v>
          </cell>
          <cell r="D442" t="str">
            <v>7307 29 80</v>
          </cell>
          <cell r="E442">
            <v>5907538000470</v>
          </cell>
          <cell r="F442" t="str">
            <v>Opaska centrująca do rury Ø80 - Pakiet 3 szt.</v>
          </cell>
          <cell r="G442" t="str">
            <v>szt.</v>
          </cell>
          <cell r="H442">
            <v>94</v>
          </cell>
          <cell r="I442">
            <v>0.23</v>
          </cell>
        </row>
        <row r="443">
          <cell r="C443" t="str">
            <v>K.012962</v>
          </cell>
          <cell r="D443" t="str">
            <v>7307 29 80</v>
          </cell>
          <cell r="E443">
            <v>5907726595665</v>
          </cell>
          <cell r="F443" t="str">
            <v>Kratka pozioma Ø80 wlotu/wylotu</v>
          </cell>
          <cell r="G443" t="str">
            <v>szt.</v>
          </cell>
          <cell r="H443">
            <v>86</v>
          </cell>
          <cell r="I443">
            <v>0.23</v>
          </cell>
        </row>
        <row r="444">
          <cell r="C444" t="str">
            <v>KZP-D.80-V</v>
          </cell>
          <cell r="D444" t="str">
            <v>7307 29 80</v>
          </cell>
          <cell r="E444">
            <v>5907726595986</v>
          </cell>
          <cell r="F444" t="str">
            <v>Końcówka wylotu spalin Ø80 ze stali nierdzewnej</v>
          </cell>
          <cell r="G444" t="str">
            <v>szt.</v>
          </cell>
          <cell r="H444">
            <v>258</v>
          </cell>
          <cell r="I444">
            <v>0.23</v>
          </cell>
        </row>
        <row r="445">
          <cell r="C445" t="str">
            <v>K.KW80P6</v>
          </cell>
          <cell r="D445" t="str">
            <v>7307 29 80</v>
          </cell>
          <cell r="E445">
            <v>5907726596136</v>
          </cell>
          <cell r="F445" t="str">
            <v>Końcówka pionowa wylotu spalin Ø80 - Pakiet 6 szt.</v>
          </cell>
          <cell r="G445" t="str">
            <v>szt.</v>
          </cell>
          <cell r="H445">
            <v>829</v>
          </cell>
          <cell r="I445">
            <v>0.23</v>
          </cell>
        </row>
        <row r="446">
          <cell r="C446" t="str">
            <v>K.KWW80125</v>
          </cell>
          <cell r="D446" t="str">
            <v>7307 29 80</v>
          </cell>
          <cell r="E446">
            <v>5907726598239</v>
          </cell>
          <cell r="F446" t="str">
            <v>Końcówka pionowa uniwersalna Ø80/125 ze stali nierdzewnej</v>
          </cell>
          <cell r="G446" t="str">
            <v>szt.</v>
          </cell>
          <cell r="H446">
            <v>226</v>
          </cell>
          <cell r="I446">
            <v>0.23</v>
          </cell>
        </row>
        <row r="447">
          <cell r="C447" t="str">
            <v>K.KWW80125P6</v>
          </cell>
          <cell r="D447" t="str">
            <v>7307 29 80</v>
          </cell>
          <cell r="E447">
            <v>5907726594064</v>
          </cell>
          <cell r="F447" t="str">
            <v>Końcówka pionowa uniwersalna Ø80/125 ze stali nierdzewnej - Pakiet 6 szt.</v>
          </cell>
          <cell r="G447" t="str">
            <v>szt.</v>
          </cell>
          <cell r="H447">
            <v>1102</v>
          </cell>
          <cell r="I447">
            <v>0.23</v>
          </cell>
        </row>
        <row r="448">
          <cell r="C448" t="str">
            <v>K.015243-BP12</v>
          </cell>
          <cell r="D448" t="str">
            <v>7307 29 80</v>
          </cell>
          <cell r="E448">
            <v>5907726596150</v>
          </cell>
          <cell r="F448" t="str">
            <v>Daszek wylotu spalin Ø80 - Pakiet 12 szt.</v>
          </cell>
          <cell r="G448" t="str">
            <v>szt.</v>
          </cell>
          <cell r="H448">
            <v>798</v>
          </cell>
          <cell r="I448">
            <v>0.23</v>
          </cell>
        </row>
        <row r="449">
          <cell r="C449" t="str">
            <v>K.PD80</v>
          </cell>
          <cell r="D449" t="str">
            <v>7307 29 80</v>
          </cell>
          <cell r="E449">
            <v>5907726592831</v>
          </cell>
          <cell r="F449" t="str">
            <v>Przejście dachowe płaskie  Ø80 (250 x 250 mm) (do dachów płaskich lub zabezpieczenia szachtu)</v>
          </cell>
          <cell r="G449" t="str">
            <v>szt.</v>
          </cell>
          <cell r="H449">
            <v>48</v>
          </cell>
          <cell r="I449">
            <v>0.23</v>
          </cell>
        </row>
        <row r="450">
          <cell r="C450" t="str">
            <v>K.012143</v>
          </cell>
          <cell r="D450" t="str">
            <v>7306 40 80</v>
          </cell>
          <cell r="E450">
            <v>5907726592725</v>
          </cell>
          <cell r="F450" t="str">
            <v>Rura prosta Ø60 - 0,5 m</v>
          </cell>
          <cell r="G450" t="str">
            <v>szt.</v>
          </cell>
          <cell r="H450">
            <v>72</v>
          </cell>
          <cell r="I450">
            <v>0.23</v>
          </cell>
        </row>
        <row r="451">
          <cell r="C451" t="str">
            <v>K.012143P9</v>
          </cell>
          <cell r="D451" t="str">
            <v>7306 40 80</v>
          </cell>
          <cell r="E451">
            <v>5907726594934</v>
          </cell>
          <cell r="F451" t="str">
            <v>Rura prostaØ60 - 0,5 m - Pakiet 9 szt.</v>
          </cell>
          <cell r="G451" t="str">
            <v>szt.</v>
          </cell>
          <cell r="H451">
            <v>537</v>
          </cell>
          <cell r="I451">
            <v>0.23</v>
          </cell>
        </row>
        <row r="452">
          <cell r="C452" t="str">
            <v>K.012144</v>
          </cell>
          <cell r="D452" t="str">
            <v>7306 40 80</v>
          </cell>
          <cell r="E452">
            <v>5907726595603</v>
          </cell>
          <cell r="F452" t="str">
            <v>Rura prosta Ø60 - 1 m</v>
          </cell>
          <cell r="G452" t="str">
            <v>szt.</v>
          </cell>
          <cell r="H452">
            <v>79</v>
          </cell>
          <cell r="I452">
            <v>0.23</v>
          </cell>
        </row>
        <row r="453">
          <cell r="C453" t="str">
            <v>K.012144P40</v>
          </cell>
          <cell r="D453" t="str">
            <v>7306 40 80</v>
          </cell>
          <cell r="E453">
            <v>5907726594965</v>
          </cell>
          <cell r="F453" t="str">
            <v>Rura prosta Ø60 - 1 m - Pakiet 40 szt.</v>
          </cell>
          <cell r="G453" t="str">
            <v>szt.</v>
          </cell>
          <cell r="H453">
            <v>2698</v>
          </cell>
          <cell r="I453">
            <v>0.23</v>
          </cell>
        </row>
        <row r="454">
          <cell r="C454" t="str">
            <v>K.012153-A</v>
          </cell>
          <cell r="D454" t="str">
            <v>7307 29 80</v>
          </cell>
          <cell r="E454">
            <v>5907726595610</v>
          </cell>
          <cell r="F454" t="str">
            <v>Kolano 87° Ø60</v>
          </cell>
          <cell r="G454" t="str">
            <v>szt.</v>
          </cell>
          <cell r="H454">
            <v>84</v>
          </cell>
          <cell r="I454">
            <v>0.23</v>
          </cell>
        </row>
        <row r="455">
          <cell r="C455" t="str">
            <v>K.012153-AP15</v>
          </cell>
          <cell r="D455" t="str">
            <v>7307 29 80</v>
          </cell>
          <cell r="E455">
            <v>5907726594989</v>
          </cell>
          <cell r="F455" t="str">
            <v>Kolano Ø60 - 87° - Pakiet 15 szt.</v>
          </cell>
          <cell r="G455" t="str">
            <v>szt.</v>
          </cell>
          <cell r="H455">
            <v>1007</v>
          </cell>
          <cell r="I455">
            <v>0.23</v>
          </cell>
        </row>
        <row r="456">
          <cell r="C456" t="str">
            <v>K.012153-AW</v>
          </cell>
          <cell r="D456" t="str">
            <v>7307 29 80</v>
          </cell>
          <cell r="E456">
            <v>5907726595269</v>
          </cell>
          <cell r="F456" t="str">
            <v>Kolano Ø60 - 87° z podporą wsporniczą  (do szachtu)</v>
          </cell>
          <cell r="G456" t="str">
            <v>szt.</v>
          </cell>
          <cell r="H456">
            <v>97</v>
          </cell>
          <cell r="I456">
            <v>0.23</v>
          </cell>
        </row>
        <row r="457">
          <cell r="C457" t="str">
            <v>K.012956</v>
          </cell>
          <cell r="D457" t="str">
            <v>7307 29 80</v>
          </cell>
          <cell r="E457">
            <v>5907726595658</v>
          </cell>
          <cell r="F457" t="str">
            <v>Kolano 45° Ø60</v>
          </cell>
          <cell r="G457" t="str">
            <v>szt.</v>
          </cell>
          <cell r="H457">
            <v>94</v>
          </cell>
          <cell r="I457">
            <v>0.23</v>
          </cell>
        </row>
        <row r="458">
          <cell r="C458" t="str">
            <v>K.012153-B</v>
          </cell>
          <cell r="D458" t="str">
            <v>7307 29 80</v>
          </cell>
          <cell r="E458">
            <v>5907726595627</v>
          </cell>
          <cell r="F458" t="str">
            <v>Redukcja Ø80/60</v>
          </cell>
          <cell r="G458" t="str">
            <v>szt.</v>
          </cell>
          <cell r="H458">
            <v>72</v>
          </cell>
          <cell r="I458">
            <v>0.23</v>
          </cell>
        </row>
        <row r="459">
          <cell r="C459" t="str">
            <v>K.012146P3</v>
          </cell>
          <cell r="D459" t="str">
            <v>7307 29 80</v>
          </cell>
          <cell r="E459">
            <v>5907538000487</v>
          </cell>
          <cell r="F459" t="str">
            <v>Opaska centrująca do rury Ø60 - Pakiet 3 szt.</v>
          </cell>
          <cell r="G459" t="str">
            <v>szt.</v>
          </cell>
          <cell r="H459">
            <v>94</v>
          </cell>
          <cell r="I459">
            <v>0.23</v>
          </cell>
        </row>
        <row r="460">
          <cell r="C460" t="str">
            <v>K.KWW60100</v>
          </cell>
          <cell r="D460" t="str">
            <v>7307 29 80</v>
          </cell>
          <cell r="E460">
            <v>5907726598222</v>
          </cell>
          <cell r="F460" t="str">
            <v>Końcówka pionowa uniwersalna Ø60/100 ze stali nierdzewnej</v>
          </cell>
          <cell r="G460" t="str">
            <v>szt.</v>
          </cell>
          <cell r="H460">
            <v>226</v>
          </cell>
          <cell r="I460">
            <v>0.23</v>
          </cell>
        </row>
        <row r="461">
          <cell r="C461" t="str">
            <v>K.KWW60100P6</v>
          </cell>
          <cell r="D461" t="str">
            <v>7307 29 80</v>
          </cell>
          <cell r="E461">
            <v>5907538000449</v>
          </cell>
          <cell r="F461" t="str">
            <v>Końcówka pionowa uniwersalna Ø60/100 ze stali nierdzewnej - Pakiet 6 szt.</v>
          </cell>
          <cell r="G461" t="str">
            <v>szt.</v>
          </cell>
          <cell r="H461">
            <v>1102</v>
          </cell>
          <cell r="I461">
            <v>0.23</v>
          </cell>
        </row>
        <row r="462">
          <cell r="C462" t="str">
            <v>KZP-D.60-V</v>
          </cell>
          <cell r="D462" t="str">
            <v>7307 29 80</v>
          </cell>
          <cell r="E462">
            <v>5907726595979</v>
          </cell>
          <cell r="F462" t="str">
            <v>Końcówka pionowa wylotu spalin Ø60 ze stali nierdzewnej</v>
          </cell>
          <cell r="G462" t="str">
            <v>szt.</v>
          </cell>
          <cell r="H462">
            <v>129</v>
          </cell>
          <cell r="I462">
            <v>0.23</v>
          </cell>
        </row>
        <row r="463">
          <cell r="C463" t="str">
            <v>K.PD60</v>
          </cell>
          <cell r="D463" t="str">
            <v>7307 29 80</v>
          </cell>
          <cell r="E463">
            <v>5907726592732</v>
          </cell>
          <cell r="F463" t="str">
            <v>Przejście dachowe płaskie Ø60 (250 x 250 mm) (do dachów płaskich lub zabezpieczenia szachtu)</v>
          </cell>
          <cell r="G463" t="str">
            <v>szt.</v>
          </cell>
          <cell r="H463">
            <v>45</v>
          </cell>
          <cell r="I463">
            <v>0.23</v>
          </cell>
        </row>
        <row r="464">
          <cell r="C464" t="str">
            <v>K.012153-D</v>
          </cell>
          <cell r="D464" t="str">
            <v>7307 29 80</v>
          </cell>
          <cell r="E464">
            <v>5907726594750</v>
          </cell>
          <cell r="F464" t="str">
            <v>Kolano redukcyjne  Ø60/80z odprowdzeniem kondenstatu i podporą</v>
          </cell>
          <cell r="G464" t="str">
            <v>szt.</v>
          </cell>
          <cell r="H464">
            <v>171</v>
          </cell>
          <cell r="I464">
            <v>0.23</v>
          </cell>
        </row>
        <row r="465">
          <cell r="C465" t="str">
            <v>K.Z60/100</v>
          </cell>
          <cell r="D465" t="str">
            <v>7307 29 80</v>
          </cell>
          <cell r="E465">
            <v>5907726595221</v>
          </cell>
          <cell r="F465" t="str">
            <v>Zestaw "S" 60/100 - srebrny</v>
          </cell>
          <cell r="G465" t="str">
            <v>szt.</v>
          </cell>
          <cell r="H465">
            <v>565</v>
          </cell>
          <cell r="I465">
            <v>0.23</v>
          </cell>
        </row>
        <row r="466">
          <cell r="C466" t="str">
            <v>K.Z60/100B</v>
          </cell>
          <cell r="D466" t="str">
            <v>7307 29 80</v>
          </cell>
          <cell r="E466">
            <v>5907726595238</v>
          </cell>
          <cell r="F466" t="str">
            <v>Zestaw "S" 60/100 - biały</v>
          </cell>
          <cell r="G466" t="str">
            <v>szt.</v>
          </cell>
          <cell r="H466">
            <v>595</v>
          </cell>
          <cell r="I466">
            <v>0.23</v>
          </cell>
        </row>
        <row r="467">
          <cell r="C467" t="str">
            <v>K.Z80/125</v>
          </cell>
          <cell r="D467" t="str">
            <v>7307 29 80</v>
          </cell>
          <cell r="E467">
            <v>5907726595245</v>
          </cell>
          <cell r="F467" t="str">
            <v>Zestaw "S" 80/125 - srebrny</v>
          </cell>
          <cell r="G467" t="str">
            <v>szt.</v>
          </cell>
          <cell r="H467">
            <v>710</v>
          </cell>
          <cell r="I467">
            <v>0.23</v>
          </cell>
        </row>
        <row r="468">
          <cell r="C468" t="str">
            <v>K.Z80/125B</v>
          </cell>
          <cell r="D468" t="str">
            <v>7307 29 80</v>
          </cell>
          <cell r="E468">
            <v>5907726595252</v>
          </cell>
          <cell r="F468" t="str">
            <v>Zestaw "S" 80/125 - biały</v>
          </cell>
          <cell r="G468" t="str">
            <v>szt.</v>
          </cell>
          <cell r="H468">
            <v>760</v>
          </cell>
          <cell r="I468">
            <v>0.23</v>
          </cell>
        </row>
        <row r="469">
          <cell r="C469" t="str">
            <v>K.ZG80P6</v>
          </cell>
          <cell r="D469" t="str">
            <v>7307 29 80</v>
          </cell>
          <cell r="E469">
            <v>5907538000494</v>
          </cell>
          <cell r="F469" t="str">
            <v>Złączka górna rury giętkiej Ø80 - Pakiet 6 szt.</v>
          </cell>
          <cell r="G469" t="str">
            <v>szt.</v>
          </cell>
          <cell r="H469">
            <v>600</v>
          </cell>
          <cell r="I469">
            <v>0.23</v>
          </cell>
        </row>
        <row r="470">
          <cell r="C470" t="str">
            <v>K.ZP80P6</v>
          </cell>
          <cell r="D470" t="str">
            <v>7307 29 80</v>
          </cell>
          <cell r="E470">
            <v>5907538000500</v>
          </cell>
          <cell r="F470" t="str">
            <v>Złączka pośrednia rury giętkiej Ø80 - Pakiet 6 szt.</v>
          </cell>
          <cell r="G470" t="str">
            <v>szt.</v>
          </cell>
          <cell r="H470">
            <v>600</v>
          </cell>
          <cell r="I470">
            <v>0.23</v>
          </cell>
        </row>
        <row r="471">
          <cell r="C471" t="str">
            <v>K.ZD80P6</v>
          </cell>
          <cell r="D471" t="str">
            <v>7307 29 80</v>
          </cell>
          <cell r="E471">
            <v>5907538000517</v>
          </cell>
          <cell r="F471" t="str">
            <v>Złączka dolna rury giętkiej Ø80 - Pakiet 6 szt.</v>
          </cell>
          <cell r="G471" t="str">
            <v>szt.</v>
          </cell>
          <cell r="H471">
            <v>245</v>
          </cell>
          <cell r="I471">
            <v>0.23</v>
          </cell>
        </row>
        <row r="472">
          <cell r="C472" t="str">
            <v>K.RMT</v>
          </cell>
          <cell r="D472" t="str">
            <v>7307 29 80</v>
          </cell>
          <cell r="E472">
            <v>5907726598215</v>
          </cell>
          <cell r="F472" t="str">
            <v>Zestaw remontowy 80/125</v>
          </cell>
          <cell r="G472" t="str">
            <v>szt.</v>
          </cell>
          <cell r="H472">
            <v>300</v>
          </cell>
          <cell r="I472">
            <v>0.23</v>
          </cell>
        </row>
        <row r="473">
          <cell r="C473" t="str">
            <v>K.KWW80125</v>
          </cell>
          <cell r="D473" t="str">
            <v>7307 29 80</v>
          </cell>
          <cell r="E473">
            <v>5907726598239</v>
          </cell>
          <cell r="F473" t="str">
            <v>Końcówka pionowa uniwersalna Ø80/125 ze stali nierdzewnej</v>
          </cell>
          <cell r="G473" t="str">
            <v>szt.</v>
          </cell>
          <cell r="H473">
            <v>226</v>
          </cell>
          <cell r="I473">
            <v>0.23</v>
          </cell>
        </row>
        <row r="474">
          <cell r="C474" t="str">
            <v>K.KWW80125P6</v>
          </cell>
          <cell r="D474" t="str">
            <v>7307 29 80</v>
          </cell>
          <cell r="E474">
            <v>5907726594064</v>
          </cell>
          <cell r="F474" t="str">
            <v>Końcówka pionowa uniwersalna Ø80/125 ze stali nierdzewnej - Pakiet 6 szt.</v>
          </cell>
          <cell r="G474" t="str">
            <v>szt.</v>
          </cell>
          <cell r="H474">
            <v>1102</v>
          </cell>
          <cell r="I474">
            <v>0.23</v>
          </cell>
        </row>
        <row r="475">
          <cell r="C475" t="str">
            <v>K.RNW</v>
          </cell>
          <cell r="D475" t="str">
            <v>7307 29 80</v>
          </cell>
          <cell r="E475">
            <v>5907726598208</v>
          </cell>
          <cell r="F475" t="str">
            <v>Zestaw renowacyjny 80/125</v>
          </cell>
          <cell r="G475" t="str">
            <v>szt.</v>
          </cell>
          <cell r="H475">
            <v>230</v>
          </cell>
          <cell r="I475">
            <v>0.23</v>
          </cell>
        </row>
        <row r="476">
          <cell r="C476" t="str">
            <v>K.KWW80125</v>
          </cell>
          <cell r="D476" t="str">
            <v>7307 29 80</v>
          </cell>
          <cell r="E476">
            <v>5907726598239</v>
          </cell>
          <cell r="F476" t="str">
            <v>Końcówka pionowa uniwersalna Ø80/125 ze stali nierdzewnej</v>
          </cell>
          <cell r="G476" t="str">
            <v>szt.</v>
          </cell>
          <cell r="H476">
            <v>226</v>
          </cell>
          <cell r="I476">
            <v>0.23</v>
          </cell>
        </row>
        <row r="477">
          <cell r="C477" t="str">
            <v>K.KWW80125P6</v>
          </cell>
          <cell r="D477" t="str">
            <v>7307 29 80</v>
          </cell>
          <cell r="E477">
            <v>5907726594064</v>
          </cell>
          <cell r="F477" t="str">
            <v>Końcówka pionowa uniwersalna Ø80/125 ze stali nierdzewnej - Pakiet 6 szt.</v>
          </cell>
          <cell r="G477" t="str">
            <v>szt.</v>
          </cell>
          <cell r="H477">
            <v>1102</v>
          </cell>
          <cell r="I477">
            <v>0.23</v>
          </cell>
        </row>
        <row r="478">
          <cell r="C478" t="str">
            <v>3.012000</v>
          </cell>
          <cell r="D478" t="str">
            <v>8403 90 90</v>
          </cell>
          <cell r="E478">
            <v>8015065709470</v>
          </cell>
          <cell r="F478" t="str">
            <v>Zestaw koncentryczny poziomy Ø60/100</v>
          </cell>
          <cell r="G478" t="str">
            <v>szt.</v>
          </cell>
          <cell r="H478">
            <v>484</v>
          </cell>
          <cell r="I478">
            <v>0.23</v>
          </cell>
        </row>
        <row r="479">
          <cell r="C479" t="str">
            <v>3.024598</v>
          </cell>
          <cell r="D479" t="str">
            <v>8403 90 90</v>
          </cell>
          <cell r="E479">
            <v>8015065044373</v>
          </cell>
          <cell r="F479" t="str">
            <v>Zestaw koncentryczny poziomy Ø60/100 (krótki)</v>
          </cell>
          <cell r="G479" t="str">
            <v>szt.</v>
          </cell>
          <cell r="H479">
            <v>381</v>
          </cell>
          <cell r="I479">
            <v>0.23</v>
          </cell>
        </row>
        <row r="480">
          <cell r="C480" t="str">
            <v>3.016833</v>
          </cell>
          <cell r="D480" t="str">
            <v>8403 90 90</v>
          </cell>
          <cell r="E480">
            <v>8015065712654</v>
          </cell>
          <cell r="F480" t="str">
            <v xml:space="preserve">Zestaw koncentryczny pionowy Ø60/100 </v>
          </cell>
          <cell r="G480" t="str">
            <v>szt.</v>
          </cell>
          <cell r="H480">
            <v>893</v>
          </cell>
          <cell r="I480">
            <v>0.23</v>
          </cell>
        </row>
        <row r="481">
          <cell r="C481" t="str">
            <v>3.014643</v>
          </cell>
          <cell r="D481" t="str">
            <v>8403 90 90</v>
          </cell>
          <cell r="E481">
            <v>8015065710728</v>
          </cell>
          <cell r="F481" t="str">
            <v>Rura koncentryczna Ø60/100 – 0,5 m</v>
          </cell>
          <cell r="G481" t="str">
            <v>szt.</v>
          </cell>
          <cell r="H481">
            <v>138</v>
          </cell>
          <cell r="I481">
            <v>0.23</v>
          </cell>
        </row>
        <row r="482">
          <cell r="C482" t="str">
            <v>3.012089</v>
          </cell>
          <cell r="D482" t="str">
            <v>8403 90 90</v>
          </cell>
          <cell r="E482">
            <v>8015065709517</v>
          </cell>
          <cell r="F482" t="str">
            <v>Rura koncentryczna Ø60/100 – 1 m</v>
          </cell>
          <cell r="G482" t="str">
            <v>szt.</v>
          </cell>
          <cell r="H482">
            <v>228</v>
          </cell>
          <cell r="I482">
            <v>0.23</v>
          </cell>
        </row>
        <row r="483">
          <cell r="C483" t="str">
            <v>3.012093</v>
          </cell>
          <cell r="D483" t="str">
            <v>8403 90 90</v>
          </cell>
          <cell r="E483">
            <v>8015065709531</v>
          </cell>
          <cell r="F483" t="str">
            <v>Kolano koncentryczne 90° Ø60/100</v>
          </cell>
          <cell r="G483" t="str">
            <v>szt.</v>
          </cell>
          <cell r="H483">
            <v>207</v>
          </cell>
          <cell r="I483">
            <v>0.23</v>
          </cell>
        </row>
        <row r="484">
          <cell r="C484" t="str">
            <v>3.012095</v>
          </cell>
          <cell r="D484" t="str">
            <v>8403 90 90</v>
          </cell>
          <cell r="E484">
            <v>8015065709548</v>
          </cell>
          <cell r="F484" t="str">
            <v>Kolano koncentryczne 45° Ø60/100</v>
          </cell>
          <cell r="G484" t="str">
            <v>szt.</v>
          </cell>
          <cell r="H484">
            <v>204</v>
          </cell>
          <cell r="I484">
            <v>0.23</v>
          </cell>
        </row>
        <row r="485">
          <cell r="C485" t="str">
            <v>3.012086</v>
          </cell>
          <cell r="D485" t="str">
            <v>8403 90 90</v>
          </cell>
          <cell r="E485">
            <v>8015065709463</v>
          </cell>
          <cell r="F485" t="str">
            <v>Podstawa do zestawu Ø60/100</v>
          </cell>
          <cell r="G485" t="str">
            <v>szt.</v>
          </cell>
          <cell r="H485">
            <v>170</v>
          </cell>
          <cell r="I485">
            <v>0.23</v>
          </cell>
        </row>
        <row r="486">
          <cell r="C486" t="str">
            <v>3.010959</v>
          </cell>
          <cell r="D486" t="str">
            <v>8403 90 90</v>
          </cell>
          <cell r="E486">
            <v>8015065707568</v>
          </cell>
          <cell r="F486" t="str">
            <v>Rozeta maskująca Ø100 (zestaw 2 szt.)</v>
          </cell>
          <cell r="G486" t="str">
            <v>szt.</v>
          </cell>
          <cell r="H486">
            <v>47</v>
          </cell>
          <cell r="I486">
            <v>0.23</v>
          </cell>
        </row>
        <row r="487">
          <cell r="C487" t="str">
            <v>3.012002</v>
          </cell>
          <cell r="D487" t="str">
            <v>8403 90 90</v>
          </cell>
          <cell r="E487">
            <v>8015065709494</v>
          </cell>
          <cell r="F487" t="str">
            <v>Zestaw rozdzielny Ø80+80</v>
          </cell>
          <cell r="G487" t="str">
            <v>szt.</v>
          </cell>
          <cell r="H487">
            <v>620</v>
          </cell>
          <cell r="I487">
            <v>0.23</v>
          </cell>
        </row>
        <row r="488">
          <cell r="C488" t="str">
            <v>3.014642</v>
          </cell>
          <cell r="D488" t="str">
            <v>8403 90 90</v>
          </cell>
          <cell r="E488">
            <v>8015065710711</v>
          </cell>
          <cell r="F488" t="str">
            <v>Rura prosta Ø80 - 0,5 m (komplet 4 szt.)</v>
          </cell>
          <cell r="G488" t="str">
            <v>szt.</v>
          </cell>
          <cell r="H488">
            <v>175</v>
          </cell>
          <cell r="I488">
            <v>0.23</v>
          </cell>
        </row>
        <row r="489">
          <cell r="C489" t="str">
            <v>3.012091</v>
          </cell>
          <cell r="D489" t="str">
            <v>8403 90 90</v>
          </cell>
          <cell r="E489">
            <v>8015065709456</v>
          </cell>
          <cell r="F489" t="str">
            <v>Kolano 90° Ø80 (komplet 4 szt)</v>
          </cell>
          <cell r="G489" t="str">
            <v>szt.</v>
          </cell>
          <cell r="H489">
            <v>243</v>
          </cell>
          <cell r="I489">
            <v>0.23</v>
          </cell>
        </row>
        <row r="490">
          <cell r="C490" t="str">
            <v>3.012092</v>
          </cell>
          <cell r="D490" t="str">
            <v>8403 90 90</v>
          </cell>
          <cell r="E490">
            <v>8015065709524</v>
          </cell>
          <cell r="F490" t="str">
            <v>Kolano 45° Ø80</v>
          </cell>
          <cell r="G490" t="str">
            <v>szt.</v>
          </cell>
          <cell r="H490">
            <v>68</v>
          </cell>
          <cell r="I490">
            <v>0.23</v>
          </cell>
        </row>
        <row r="491">
          <cell r="C491" t="str">
            <v>3.012087</v>
          </cell>
          <cell r="D491" t="str">
            <v>8403 90 90</v>
          </cell>
          <cell r="E491">
            <v>8015065710124</v>
          </cell>
          <cell r="F491" t="str">
            <v>Podstawa wlotu powietrza + podstawa wylotu spalin Ø80</v>
          </cell>
          <cell r="G491" t="str">
            <v>szt.</v>
          </cell>
          <cell r="H491">
            <v>159</v>
          </cell>
          <cell r="I491">
            <v>0.23</v>
          </cell>
        </row>
        <row r="492">
          <cell r="C492" t="str">
            <v>1.011937</v>
          </cell>
          <cell r="D492" t="str">
            <v>8403 90 90</v>
          </cell>
          <cell r="E492">
            <v>8015065307409</v>
          </cell>
          <cell r="F492" t="str">
            <v>Rozeta maskująca Ø80</v>
          </cell>
          <cell r="G492" t="str">
            <v>szt.</v>
          </cell>
          <cell r="H492">
            <v>20</v>
          </cell>
          <cell r="I492">
            <v>0.23</v>
          </cell>
        </row>
        <row r="493">
          <cell r="C493" t="str">
            <v>3.016363</v>
          </cell>
          <cell r="D493" t="str">
            <v>8403 90 90</v>
          </cell>
          <cell r="E493">
            <v>8015065712067</v>
          </cell>
          <cell r="F493" t="str">
            <v>Końcówka pozioma wylotu spalin Ø80</v>
          </cell>
          <cell r="G493" t="str">
            <v>szt.</v>
          </cell>
          <cell r="H493">
            <v>246</v>
          </cell>
          <cell r="I493">
            <v>0.23</v>
          </cell>
        </row>
        <row r="494">
          <cell r="C494" t="str">
            <v>KZP-D.80-V</v>
          </cell>
          <cell r="D494" t="str">
            <v>7307 29 80</v>
          </cell>
          <cell r="E494">
            <v>5907726595986</v>
          </cell>
          <cell r="F494" t="str">
            <v>Końcówka wylotu spalin Ø80 ze stali nierdzewnej</v>
          </cell>
          <cell r="G494" t="str">
            <v>szt.</v>
          </cell>
          <cell r="H494">
            <v>258</v>
          </cell>
          <cell r="I494">
            <v>0.23</v>
          </cell>
        </row>
        <row r="495">
          <cell r="C495" t="str">
            <v>K.KWW80125</v>
          </cell>
          <cell r="D495" t="str">
            <v>7307 29 80</v>
          </cell>
          <cell r="E495">
            <v>5907726598239</v>
          </cell>
          <cell r="F495" t="str">
            <v>Końcówka pionowa uniwersalna Ø80/125 ze stali nierdzewnej</v>
          </cell>
          <cell r="G495" t="str">
            <v>szt.</v>
          </cell>
          <cell r="H495">
            <v>226</v>
          </cell>
          <cell r="I495">
            <v>0.23</v>
          </cell>
        </row>
        <row r="496">
          <cell r="C496" t="str">
            <v>K.KWW80125P6</v>
          </cell>
          <cell r="D496" t="str">
            <v>7307 29 80</v>
          </cell>
          <cell r="E496">
            <v>5907726594064</v>
          </cell>
          <cell r="F496" t="str">
            <v>Końcówka pionowa uniwersalna Ø80/125 ze stali nierdzewnej - Pakiet 6 szt.</v>
          </cell>
          <cell r="G496" t="str">
            <v>szt.</v>
          </cell>
          <cell r="H496">
            <v>1102</v>
          </cell>
          <cell r="I496">
            <v>0.23</v>
          </cell>
        </row>
        <row r="497">
          <cell r="C497" t="str">
            <v>3.012144</v>
          </cell>
          <cell r="D497" t="str">
            <v>8403 90 90</v>
          </cell>
          <cell r="E497">
            <v>8015065709562</v>
          </cell>
          <cell r="F497" t="str">
            <v>Rura prosta Ø60 - 1 m (komplet 4 szt.)</v>
          </cell>
          <cell r="G497" t="str">
            <v>szt.</v>
          </cell>
          <cell r="H497">
            <v>313</v>
          </cell>
          <cell r="I497">
            <v>0.23</v>
          </cell>
        </row>
        <row r="498">
          <cell r="C498" t="str">
            <v>3.013869</v>
          </cell>
          <cell r="D498" t="str">
            <v>8403 90 90</v>
          </cell>
          <cell r="E498">
            <v>8015065710155</v>
          </cell>
          <cell r="F498" t="str">
            <v xml:space="preserve">Rura prosta Ø60 - 2 m </v>
          </cell>
          <cell r="G498" t="str">
            <v>szt.</v>
          </cell>
          <cell r="H498">
            <v>165</v>
          </cell>
          <cell r="I498">
            <v>0.23</v>
          </cell>
        </row>
        <row r="499">
          <cell r="C499" t="str">
            <v>3.012153</v>
          </cell>
          <cell r="D499" t="str">
            <v>8403 90 90</v>
          </cell>
          <cell r="E499">
            <v>8015065709593</v>
          </cell>
          <cell r="F499" t="str">
            <v xml:space="preserve">Kolano  90° Ø60 z redukcją Ø60/80 </v>
          </cell>
          <cell r="G499" t="str">
            <v>szt.</v>
          </cell>
          <cell r="H499">
            <v>166</v>
          </cell>
          <cell r="I499">
            <v>0.23</v>
          </cell>
        </row>
        <row r="500">
          <cell r="C500" t="str">
            <v>3.011600</v>
          </cell>
          <cell r="D500" t="str">
            <v>8403 90 90</v>
          </cell>
          <cell r="E500">
            <v>8015065707988</v>
          </cell>
          <cell r="F500" t="str">
            <v>Podpora kolana 90º</v>
          </cell>
          <cell r="G500" t="str">
            <v>szt.</v>
          </cell>
          <cell r="H500">
            <v>166</v>
          </cell>
          <cell r="I500">
            <v>0.23</v>
          </cell>
        </row>
        <row r="501">
          <cell r="C501" t="str">
            <v>3.012008</v>
          </cell>
          <cell r="D501" t="str">
            <v>8403 90 90</v>
          </cell>
          <cell r="E501">
            <v>8015065708367</v>
          </cell>
          <cell r="F501" t="str">
            <v>Panel maskujący</v>
          </cell>
          <cell r="G501" t="str">
            <v>szt.</v>
          </cell>
          <cell r="H501">
            <v>208</v>
          </cell>
          <cell r="I501">
            <v>0.23</v>
          </cell>
        </row>
        <row r="502">
          <cell r="C502" t="str">
            <v>3.013870</v>
          </cell>
          <cell r="D502" t="str">
            <v>8403 90 90</v>
          </cell>
          <cell r="E502">
            <v>8015065710131</v>
          </cell>
          <cell r="F502" t="str">
            <v xml:space="preserve">Kolano  90° Ø60 </v>
          </cell>
          <cell r="G502" t="str">
            <v>szt.</v>
          </cell>
          <cell r="H502">
            <v>105</v>
          </cell>
          <cell r="I502">
            <v>0.23</v>
          </cell>
        </row>
        <row r="503">
          <cell r="C503" t="str">
            <v>3.012145</v>
          </cell>
          <cell r="D503" t="str">
            <v>8403 90 90</v>
          </cell>
          <cell r="E503">
            <v>8015065709579</v>
          </cell>
          <cell r="F503" t="str">
            <v>Opaska łącząca do rur Ø60 (zestaw 5 szt.)</v>
          </cell>
          <cell r="G503" t="str">
            <v>szt.</v>
          </cell>
          <cell r="H503">
            <v>262</v>
          </cell>
          <cell r="I503">
            <v>0.23</v>
          </cell>
        </row>
        <row r="504">
          <cell r="C504" t="str">
            <v>3.012146</v>
          </cell>
          <cell r="D504" t="str">
            <v>8403 90 90</v>
          </cell>
          <cell r="E504">
            <v>8015065709586</v>
          </cell>
          <cell r="F504" t="str">
            <v>Opaska centrująca do rur Ø60 (zestaw 3 szt.)</v>
          </cell>
          <cell r="G504" t="str">
            <v>szt.</v>
          </cell>
          <cell r="H504">
            <v>289</v>
          </cell>
          <cell r="I504">
            <v>0.23</v>
          </cell>
        </row>
        <row r="505">
          <cell r="C505" t="str">
            <v>3.012112</v>
          </cell>
          <cell r="D505" t="str">
            <v>8403 90 90</v>
          </cell>
          <cell r="E505">
            <v>8015065709555</v>
          </cell>
          <cell r="F505" t="str">
            <v>Kompletna pionowa końcówka wylotu spalin Ø60 z przykryciem szachu</v>
          </cell>
          <cell r="G505" t="str">
            <v>szt.</v>
          </cell>
          <cell r="H505">
            <v>678</v>
          </cell>
          <cell r="I505">
            <v>0.23</v>
          </cell>
        </row>
        <row r="506">
          <cell r="C506" t="str">
            <v>KZP-D.60-V</v>
          </cell>
          <cell r="D506" t="str">
            <v>7307 29 80</v>
          </cell>
          <cell r="E506">
            <v>5907726595979</v>
          </cell>
          <cell r="F506" t="str">
            <v>Końcówka pionowa wylotu spalin Ø60 ze stali nierdzewnej</v>
          </cell>
          <cell r="G506" t="str">
            <v>szt.</v>
          </cell>
          <cell r="H506">
            <v>129</v>
          </cell>
          <cell r="I506">
            <v>0.23</v>
          </cell>
        </row>
        <row r="507">
          <cell r="C507" t="str">
            <v>K.KWW60100</v>
          </cell>
          <cell r="D507" t="str">
            <v>7307 29 80</v>
          </cell>
          <cell r="E507">
            <v>5907726598222</v>
          </cell>
          <cell r="F507" t="str">
            <v>Końcówka pionowa uniwersalna Ø60/100 ze stali nierdzewnej</v>
          </cell>
          <cell r="G507" t="str">
            <v>szt.</v>
          </cell>
          <cell r="H507">
            <v>226</v>
          </cell>
          <cell r="I507">
            <v>0.23</v>
          </cell>
        </row>
        <row r="508">
          <cell r="C508" t="str">
            <v>K.KWW60100P6</v>
          </cell>
          <cell r="D508" t="str">
            <v>7307 29 80</v>
          </cell>
          <cell r="E508">
            <v>5907538000449</v>
          </cell>
          <cell r="F508" t="str">
            <v>Końcówka pionowa uniwersalna Ø60/100 ze stali nierdzewnej - Pakiet 6 szt.</v>
          </cell>
          <cell r="G508" t="str">
            <v>szt.</v>
          </cell>
          <cell r="H508">
            <v>1102</v>
          </cell>
          <cell r="I508">
            <v>0.23</v>
          </cell>
        </row>
        <row r="509">
          <cell r="C509" t="str">
            <v>K.PD60</v>
          </cell>
          <cell r="D509" t="str">
            <v>7307 29 80</v>
          </cell>
          <cell r="E509">
            <v>5907726592732</v>
          </cell>
          <cell r="F509" t="str">
            <v>Przejście dachowe płaskie Ø60 (250 x 250 mm) (do dachów płaskich lub zabezpieczenia szachtu)</v>
          </cell>
          <cell r="G509" t="str">
            <v>szt.</v>
          </cell>
          <cell r="H509">
            <v>45</v>
          </cell>
          <cell r="I509">
            <v>0.23</v>
          </cell>
        </row>
        <row r="510">
          <cell r="C510">
            <v>99120024</v>
          </cell>
          <cell r="D510" t="str">
            <v>N.D.</v>
          </cell>
          <cell r="E510">
            <v>5907538010479</v>
          </cell>
          <cell r="F510" t="str">
            <v xml:space="preserve">ZESTAW IMMERSOLE SUPER 2 x 2.0 + 200 </v>
          </cell>
          <cell r="G510" t="str">
            <v>szt.</v>
          </cell>
          <cell r="H510">
            <v>12901</v>
          </cell>
          <cell r="I510">
            <v>0.23</v>
          </cell>
        </row>
        <row r="511">
          <cell r="C511">
            <v>99120025</v>
          </cell>
          <cell r="D511" t="str">
            <v>N.D.</v>
          </cell>
          <cell r="E511">
            <v>5907538010486</v>
          </cell>
          <cell r="F511" t="str">
            <v>ZESTAW IMMERSOLE SUPER 2 x 2.0 + 250</v>
          </cell>
          <cell r="G511" t="str">
            <v>szt.</v>
          </cell>
          <cell r="H511">
            <v>13697</v>
          </cell>
          <cell r="I511">
            <v>0.23</v>
          </cell>
        </row>
        <row r="512">
          <cell r="C512">
            <v>99120026</v>
          </cell>
          <cell r="D512" t="str">
            <v>N.D.</v>
          </cell>
          <cell r="E512">
            <v>5907538010493</v>
          </cell>
          <cell r="F512" t="str">
            <v xml:space="preserve">ZESTAW IMMERSOLE SUPER 2 x 2.0 + 300 </v>
          </cell>
          <cell r="G512" t="str">
            <v>szt.</v>
          </cell>
          <cell r="H512">
            <v>13856</v>
          </cell>
          <cell r="I512">
            <v>0.23</v>
          </cell>
        </row>
        <row r="513">
          <cell r="C513">
            <v>99120027</v>
          </cell>
          <cell r="D513" t="str">
            <v>N.D.</v>
          </cell>
          <cell r="E513">
            <v>5907538010509</v>
          </cell>
          <cell r="F513" t="str">
            <v xml:space="preserve">ZESTAW IMMERSOLE SUPER 2 x 2.6 + 300 </v>
          </cell>
          <cell r="G513" t="str">
            <v>szt.</v>
          </cell>
          <cell r="H513">
            <v>15449</v>
          </cell>
          <cell r="I513">
            <v>0.23</v>
          </cell>
        </row>
        <row r="514">
          <cell r="C514">
            <v>99120028</v>
          </cell>
          <cell r="D514" t="str">
            <v>N.D.</v>
          </cell>
          <cell r="E514">
            <v>5907538010516</v>
          </cell>
          <cell r="F514" t="str">
            <v xml:space="preserve">ZESTAW IMMERSOLE SUPER 3 x 2.0 + 300 </v>
          </cell>
          <cell r="G514" t="str">
            <v>szt.</v>
          </cell>
          <cell r="H514">
            <v>15926</v>
          </cell>
          <cell r="I514">
            <v>0.23</v>
          </cell>
        </row>
        <row r="515">
          <cell r="C515">
            <v>99120029</v>
          </cell>
          <cell r="D515" t="str">
            <v>N.D.</v>
          </cell>
          <cell r="E515">
            <v>5907538010523</v>
          </cell>
          <cell r="F515" t="str">
            <v>ZESTAW IMMERSOLE SUPER 2 x 2.0</v>
          </cell>
          <cell r="G515" t="str">
            <v>szt.</v>
          </cell>
          <cell r="H515">
            <v>8599</v>
          </cell>
          <cell r="I515">
            <v>0.23</v>
          </cell>
        </row>
        <row r="516">
          <cell r="C516">
            <v>99120030</v>
          </cell>
          <cell r="D516" t="str">
            <v>N.D.</v>
          </cell>
          <cell r="E516">
            <v>5907538010530</v>
          </cell>
          <cell r="F516" t="str">
            <v>ZESTAW IMMERSOLE SUPER 2 x 2.6</v>
          </cell>
          <cell r="G516" t="str">
            <v>szt.</v>
          </cell>
          <cell r="H516">
            <v>10352</v>
          </cell>
          <cell r="I516">
            <v>0.23</v>
          </cell>
        </row>
        <row r="517">
          <cell r="C517">
            <v>99120031</v>
          </cell>
          <cell r="D517" t="str">
            <v>N.D.</v>
          </cell>
          <cell r="E517">
            <v>5907538010547</v>
          </cell>
          <cell r="F517" t="str">
            <v>ZESTAW IMMERSOLE SUPER 3 x 2.0</v>
          </cell>
          <cell r="G517" t="str">
            <v>szt.</v>
          </cell>
          <cell r="H517">
            <v>10989</v>
          </cell>
          <cell r="I517">
            <v>0.23</v>
          </cell>
        </row>
        <row r="518">
          <cell r="C518">
            <v>12001022</v>
          </cell>
          <cell r="D518" t="str">
            <v>8419 19 00</v>
          </cell>
          <cell r="E518">
            <v>5901812984654</v>
          </cell>
          <cell r="F518" t="str">
            <v>Kolektor płaski EP 2.0 V2</v>
          </cell>
          <cell r="G518" t="str">
            <v>szt.</v>
          </cell>
          <cell r="H518">
            <v>2363</v>
          </cell>
          <cell r="I518">
            <v>0.23</v>
          </cell>
        </row>
        <row r="519">
          <cell r="C519">
            <v>12001122</v>
          </cell>
          <cell r="D519" t="str">
            <v>8419 19 00</v>
          </cell>
          <cell r="E519">
            <v>5901812984661</v>
          </cell>
          <cell r="F519" t="str">
            <v>Kolektor płaski EP 2.0B V2 - brązowy</v>
          </cell>
          <cell r="G519" t="str">
            <v>szt.</v>
          </cell>
          <cell r="H519">
            <v>2578</v>
          </cell>
          <cell r="I519">
            <v>0.23</v>
          </cell>
        </row>
        <row r="520">
          <cell r="C520" t="str">
            <v>E.011207</v>
          </cell>
          <cell r="D520" t="str">
            <v>8419 19 00</v>
          </cell>
          <cell r="E520">
            <v>5901812980199</v>
          </cell>
          <cell r="F520" t="str">
            <v>Kolektor płaski EPM 2.6 V2</v>
          </cell>
          <cell r="G520" t="str">
            <v>szt.</v>
          </cell>
          <cell r="H520">
            <v>3187</v>
          </cell>
          <cell r="I520">
            <v>0.23</v>
          </cell>
        </row>
        <row r="521">
          <cell r="C521" t="str">
            <v>E.011208</v>
          </cell>
          <cell r="D521" t="str">
            <v>8419 19 00</v>
          </cell>
          <cell r="E521">
            <v>5901812980205</v>
          </cell>
          <cell r="F521" t="str">
            <v>Kolektor płaski EPM 2.6B V2 - brązowy</v>
          </cell>
          <cell r="G521" t="str">
            <v>szt.</v>
          </cell>
          <cell r="H521">
            <v>3418</v>
          </cell>
          <cell r="I521">
            <v>0.23</v>
          </cell>
        </row>
        <row r="522">
          <cell r="C522" t="str">
            <v>E.011303</v>
          </cell>
          <cell r="D522" t="str">
            <v>8419 19 00</v>
          </cell>
          <cell r="E522">
            <v>5901812980212</v>
          </cell>
          <cell r="F522" t="str">
            <v>Kolektor płaski EPMH 2.6 V2</v>
          </cell>
          <cell r="G522" t="str">
            <v>szt.</v>
          </cell>
          <cell r="H522">
            <v>3342</v>
          </cell>
          <cell r="I522">
            <v>0.23</v>
          </cell>
        </row>
        <row r="523">
          <cell r="C523" t="str">
            <v>E.011304</v>
          </cell>
          <cell r="D523" t="str">
            <v>8419 19 00</v>
          </cell>
          <cell r="E523">
            <v>5901812980229</v>
          </cell>
          <cell r="F523" t="str">
            <v>Kolektor płaski EPMH 2.6B V2 - brązowy</v>
          </cell>
          <cell r="G523" t="str">
            <v>szt.</v>
          </cell>
          <cell r="H523">
            <v>3580</v>
          </cell>
          <cell r="I523">
            <v>0.23</v>
          </cell>
        </row>
        <row r="524">
          <cell r="C524" t="str">
            <v>E.022501</v>
          </cell>
          <cell r="D524" t="str">
            <v>7610 90 90</v>
          </cell>
          <cell r="E524">
            <v>5901812980502</v>
          </cell>
          <cell r="F524" t="str">
            <v xml:space="preserve">Zestaw mocujący do 1 kolektora EP 2.0  powierzchnia płaska </v>
          </cell>
          <cell r="G524" t="str">
            <v>szt.</v>
          </cell>
          <cell r="H524">
            <v>1139</v>
          </cell>
          <cell r="I524">
            <v>0.23</v>
          </cell>
        </row>
        <row r="525">
          <cell r="C525" t="str">
            <v>E.022502</v>
          </cell>
          <cell r="D525" t="str">
            <v>7610 90 90</v>
          </cell>
          <cell r="E525">
            <v>5901812980519</v>
          </cell>
          <cell r="F525" t="str">
            <v>Zestaw mocujący do 2 kolektorów EP 2.0 powierzchnia płaska</v>
          </cell>
          <cell r="G525" t="str">
            <v>szt.</v>
          </cell>
          <cell r="H525">
            <v>1806</v>
          </cell>
          <cell r="I525">
            <v>0.23</v>
          </cell>
        </row>
        <row r="526">
          <cell r="C526" t="str">
            <v>E.022503</v>
          </cell>
          <cell r="D526" t="str">
            <v>7610 90 90</v>
          </cell>
          <cell r="E526">
            <v>5901812980526</v>
          </cell>
          <cell r="F526" t="str">
            <v>Zestaw mocujący do 3 kolektorów EP 2.0 powierzchnia płaska</v>
          </cell>
          <cell r="G526" t="str">
            <v>szt.</v>
          </cell>
          <cell r="H526">
            <v>2541</v>
          </cell>
          <cell r="I526">
            <v>0.23</v>
          </cell>
        </row>
        <row r="527">
          <cell r="C527" t="str">
            <v>E.022504</v>
          </cell>
          <cell r="D527" t="str">
            <v>7610 90 90</v>
          </cell>
          <cell r="E527">
            <v>5901812980533</v>
          </cell>
          <cell r="F527" t="str">
            <v xml:space="preserve">Zestaw mocujący do 4 kolektorów  EP 2.0 powierzchnia płaska </v>
          </cell>
          <cell r="G527" t="str">
            <v>szt.</v>
          </cell>
          <cell r="H527">
            <v>3216</v>
          </cell>
          <cell r="I527">
            <v>0.23</v>
          </cell>
        </row>
        <row r="528">
          <cell r="C528" t="str">
            <v>E.022505</v>
          </cell>
          <cell r="D528" t="str">
            <v>7610 90 90</v>
          </cell>
          <cell r="E528">
            <v>5901812980540</v>
          </cell>
          <cell r="F528" t="str">
            <v xml:space="preserve">Zestaw mocujący do 5 kolektorów EP 2.0 powierzchnia płaska </v>
          </cell>
          <cell r="G528" t="str">
            <v>szt.</v>
          </cell>
          <cell r="H528">
            <v>3941</v>
          </cell>
          <cell r="I528">
            <v>0.23</v>
          </cell>
        </row>
        <row r="529">
          <cell r="C529" t="str">
            <v>E.022001K</v>
          </cell>
          <cell r="D529" t="str">
            <v>7610 90 90</v>
          </cell>
          <cell r="E529">
            <v>5907538000791</v>
          </cell>
          <cell r="F529" t="str">
            <v>ZESTAW MOCUJĄCY DO 1 KOLEKTORA EP 2.0 DACH SKOŚNY  DACHÓWKA</v>
          </cell>
          <cell r="G529" t="str">
            <v>szt.</v>
          </cell>
          <cell r="H529">
            <v>598</v>
          </cell>
          <cell r="I529">
            <v>0.23</v>
          </cell>
        </row>
        <row r="530">
          <cell r="C530" t="str">
            <v>E.022001S</v>
          </cell>
          <cell r="D530" t="str">
            <v>7610 90 90</v>
          </cell>
          <cell r="E530">
            <v>5907538000807</v>
          </cell>
          <cell r="F530" t="str">
            <v>ZESTAW MOCUJĄCY DO 1 KOLEKTORA EP 2.0 DACH SKOŚNY  DACHÓWKA</v>
          </cell>
          <cell r="G530" t="str">
            <v>szt.</v>
          </cell>
          <cell r="H530">
            <v>598</v>
          </cell>
          <cell r="I530">
            <v>0.23</v>
          </cell>
        </row>
        <row r="531">
          <cell r="C531" t="str">
            <v>E.022002K</v>
          </cell>
          <cell r="D531" t="str">
            <v>7610 90 90</v>
          </cell>
          <cell r="E531">
            <v>5907538000814</v>
          </cell>
          <cell r="F531" t="str">
            <v>ZESTAW MOCUJĄCY DO 2 KOLEKTORÓW EP 2.0 DACH SKOŚNY  DACHÓWKA</v>
          </cell>
          <cell r="G531" t="str">
            <v>szt.</v>
          </cell>
          <cell r="H531">
            <v>997</v>
          </cell>
          <cell r="I531">
            <v>0.23</v>
          </cell>
        </row>
        <row r="532">
          <cell r="C532" t="str">
            <v>E.022002S</v>
          </cell>
          <cell r="D532" t="str">
            <v>7610 90 90</v>
          </cell>
          <cell r="E532">
            <v>5907538000821</v>
          </cell>
          <cell r="F532" t="str">
            <v>ZESTAW MOCUJĄCY DO 2 KOLEKTORÓW EP 2.0 DACH SKOŚNY  DACHÓWKA</v>
          </cell>
          <cell r="G532" t="str">
            <v>szt.</v>
          </cell>
          <cell r="H532">
            <v>997</v>
          </cell>
          <cell r="I532">
            <v>0.23</v>
          </cell>
        </row>
        <row r="533">
          <cell r="C533" t="str">
            <v>E.022003K</v>
          </cell>
          <cell r="D533" t="str">
            <v>7610 90 90</v>
          </cell>
          <cell r="E533">
            <v>5907538000838</v>
          </cell>
          <cell r="F533" t="str">
            <v>ZESTAW MOCUJĄCY DO 3 KOLEKTORÓW EP 2.0 DACH SKOŚNY  DACHÓWKA</v>
          </cell>
          <cell r="G533" t="str">
            <v>szt.</v>
          </cell>
          <cell r="H533">
            <v>1452</v>
          </cell>
          <cell r="I533">
            <v>0.23</v>
          </cell>
        </row>
        <row r="534">
          <cell r="C534" t="str">
            <v>E.022003S</v>
          </cell>
          <cell r="D534" t="str">
            <v>7610 90 90</v>
          </cell>
          <cell r="E534">
            <v>5907538000845</v>
          </cell>
          <cell r="F534" t="str">
            <v>ZESTAW MOCUJĄCY DO 3 KOLEKTORÓW EP 2.0 DACH SKOŚNY  DACHÓWKA</v>
          </cell>
          <cell r="G534" t="str">
            <v>szt.</v>
          </cell>
          <cell r="H534">
            <v>1452</v>
          </cell>
          <cell r="I534">
            <v>0.23</v>
          </cell>
        </row>
        <row r="535">
          <cell r="C535" t="str">
            <v>E.022004K</v>
          </cell>
          <cell r="D535" t="str">
            <v>7610 90 90</v>
          </cell>
          <cell r="E535">
            <v>5907538000852</v>
          </cell>
          <cell r="F535" t="str">
            <v>ZESTAW MOCUJĄCY DO 4 KOLEKTORÓW EP 2.0 DACH SKOŚNY  DACHÓWKA</v>
          </cell>
          <cell r="G535" t="str">
            <v>szt.</v>
          </cell>
          <cell r="H535">
            <v>1850</v>
          </cell>
          <cell r="I535">
            <v>0.23</v>
          </cell>
        </row>
        <row r="536">
          <cell r="C536" t="str">
            <v>E.022004S</v>
          </cell>
          <cell r="D536" t="str">
            <v>7610 90 90</v>
          </cell>
          <cell r="E536">
            <v>5907538000869</v>
          </cell>
          <cell r="F536" t="str">
            <v>ZESTAW MOCUJĄCY DO 4 KOLEKTORÓW EP 2.0 DACH SKOŚNY  DACHÓWKA</v>
          </cell>
          <cell r="G536" t="str">
            <v>szt.</v>
          </cell>
          <cell r="H536">
            <v>1850</v>
          </cell>
          <cell r="I536">
            <v>0.23</v>
          </cell>
        </row>
        <row r="537">
          <cell r="C537" t="str">
            <v>E.022005K</v>
          </cell>
          <cell r="D537" t="str">
            <v>7610 90 90</v>
          </cell>
          <cell r="E537">
            <v>5907538000876</v>
          </cell>
          <cell r="F537" t="str">
            <v>ZESTAW MOCUJĄCY DO 5 KOLEKTORÓW EP 2.0 DACH SKOŚNY  DACHÓWKA</v>
          </cell>
          <cell r="G537" t="str">
            <v>szt.</v>
          </cell>
          <cell r="H537">
            <v>2308</v>
          </cell>
          <cell r="I537">
            <v>0.23</v>
          </cell>
        </row>
        <row r="538">
          <cell r="C538" t="str">
            <v>E.022005S</v>
          </cell>
          <cell r="D538" t="str">
            <v>7610 90 90</v>
          </cell>
          <cell r="E538">
            <v>5907538000883</v>
          </cell>
          <cell r="F538" t="str">
            <v>ZESTAW MOCUJĄCY DO 5 KOLEKTORÓW EP 2.0 DACH SKOŚNY  DACHÓWKA</v>
          </cell>
          <cell r="G538" t="str">
            <v>szt.</v>
          </cell>
          <cell r="H538">
            <v>2308</v>
          </cell>
          <cell r="I538">
            <v>0.23</v>
          </cell>
        </row>
        <row r="539">
          <cell r="C539" t="str">
            <v>E.022201</v>
          </cell>
          <cell r="D539" t="str">
            <v>7610 90 90</v>
          </cell>
          <cell r="E539">
            <v>5901812980601</v>
          </cell>
          <cell r="F539" t="str">
            <v>Zestaw mocujący do 1 kolektora EP 2.0 dach skośny blacha papa</v>
          </cell>
          <cell r="G539" t="str">
            <v>szt.</v>
          </cell>
          <cell r="H539">
            <v>470</v>
          </cell>
          <cell r="I539">
            <v>0.23</v>
          </cell>
        </row>
        <row r="540">
          <cell r="C540" t="str">
            <v>E.022202</v>
          </cell>
          <cell r="D540" t="str">
            <v>7610 90 90</v>
          </cell>
          <cell r="E540">
            <v>5901812980618</v>
          </cell>
          <cell r="F540" t="str">
            <v>Zestaw mocujący do 2 kolektorów EP 2.0 dach skośny blacha papa</v>
          </cell>
          <cell r="G540" t="str">
            <v>szt.</v>
          </cell>
          <cell r="H540">
            <v>792</v>
          </cell>
          <cell r="I540">
            <v>0.23</v>
          </cell>
        </row>
        <row r="541">
          <cell r="C541" t="str">
            <v>E.022203</v>
          </cell>
          <cell r="D541" t="str">
            <v>7610 90 90</v>
          </cell>
          <cell r="E541">
            <v>5901812980625</v>
          </cell>
          <cell r="F541" t="str">
            <v xml:space="preserve">Zestaw mocujący do 3 kolektorów EP 2.0 dach skośny  blacha papa </v>
          </cell>
          <cell r="G541" t="str">
            <v>szt.</v>
          </cell>
          <cell r="H541">
            <v>1185</v>
          </cell>
          <cell r="I541">
            <v>0.23</v>
          </cell>
        </row>
        <row r="542">
          <cell r="C542" t="str">
            <v>E.022204</v>
          </cell>
          <cell r="D542" t="str">
            <v>7610 90 90</v>
          </cell>
          <cell r="E542">
            <v>5901812980632</v>
          </cell>
          <cell r="F542" t="str">
            <v xml:space="preserve">Zestaw mocujący do 4 kolektorów  EP 2.0 dach skośny  blacha papa </v>
          </cell>
          <cell r="G542" t="str">
            <v>szt.</v>
          </cell>
          <cell r="H542">
            <v>1513</v>
          </cell>
          <cell r="I542">
            <v>0.23</v>
          </cell>
        </row>
        <row r="543">
          <cell r="C543" t="str">
            <v>E.022205</v>
          </cell>
          <cell r="D543" t="str">
            <v>7610 90 90</v>
          </cell>
          <cell r="E543">
            <v>5901812980649</v>
          </cell>
          <cell r="F543" t="str">
            <v>Zestaw mocujący do 5 kolektorów EP 2.0 dach skośny  blacha papa</v>
          </cell>
          <cell r="G543" t="str">
            <v>szt.</v>
          </cell>
          <cell r="H543">
            <v>1902</v>
          </cell>
          <cell r="I543">
            <v>0.23</v>
          </cell>
        </row>
        <row r="544">
          <cell r="C544" t="str">
            <v>E.022551</v>
          </cell>
          <cell r="D544" t="str">
            <v>7610 90 90</v>
          </cell>
          <cell r="E544">
            <v>5901812980557</v>
          </cell>
          <cell r="F544" t="str">
            <v>Zestaw mocujący do 1 kolektora EP 2.6 powierzchnia płaska</v>
          </cell>
          <cell r="G544" t="str">
            <v>szt.</v>
          </cell>
          <cell r="H544">
            <v>1139</v>
          </cell>
          <cell r="I544">
            <v>0.23</v>
          </cell>
        </row>
        <row r="545">
          <cell r="C545" t="str">
            <v>E.022552</v>
          </cell>
          <cell r="D545" t="str">
            <v>7610 90 90</v>
          </cell>
          <cell r="E545">
            <v>5901812980564</v>
          </cell>
          <cell r="F545" t="str">
            <v>Zestaw mocujący do 2 kolektorów EP 2.6  powierzchnia płaska</v>
          </cell>
          <cell r="G545" t="str">
            <v>szt.</v>
          </cell>
          <cell r="H545">
            <v>1806</v>
          </cell>
          <cell r="I545">
            <v>0.23</v>
          </cell>
        </row>
        <row r="546">
          <cell r="C546" t="str">
            <v>E.022553</v>
          </cell>
          <cell r="D546" t="str">
            <v>7610 90 90</v>
          </cell>
          <cell r="E546">
            <v>5901812980571</v>
          </cell>
          <cell r="F546" t="str">
            <v>Zestaw mocujący do 3 kolektorów EP 2.6 powierzchnia płaska</v>
          </cell>
          <cell r="G546" t="str">
            <v>szt.</v>
          </cell>
          <cell r="H546">
            <v>2541</v>
          </cell>
          <cell r="I546">
            <v>0.23</v>
          </cell>
        </row>
        <row r="547">
          <cell r="C547" t="str">
            <v>E.022554</v>
          </cell>
          <cell r="D547" t="str">
            <v>7610 90 90</v>
          </cell>
          <cell r="E547">
            <v>5901812980588</v>
          </cell>
          <cell r="F547" t="str">
            <v xml:space="preserve">Zestaw mocujący do 4 kolektorów  EP 2.6 powierzchnia płaska </v>
          </cell>
          <cell r="G547" t="str">
            <v>szt.</v>
          </cell>
          <cell r="H547">
            <v>3216</v>
          </cell>
          <cell r="I547">
            <v>0.23</v>
          </cell>
        </row>
        <row r="548">
          <cell r="C548" t="str">
            <v>E.022555</v>
          </cell>
          <cell r="D548" t="str">
            <v>7610 90 90</v>
          </cell>
          <cell r="E548">
            <v>5901812980595</v>
          </cell>
          <cell r="F548" t="str">
            <v xml:space="preserve">Zestaw mocujący do 5 kolektorów EP 2.6 powierzchnia płaska </v>
          </cell>
          <cell r="G548" t="str">
            <v>szt.</v>
          </cell>
          <cell r="H548">
            <v>3941</v>
          </cell>
          <cell r="I548">
            <v>0.23</v>
          </cell>
        </row>
        <row r="549">
          <cell r="C549" t="str">
            <v>E.022051K</v>
          </cell>
          <cell r="D549" t="str">
            <v>7610 90 90</v>
          </cell>
          <cell r="E549">
            <v>5907538000890</v>
          </cell>
          <cell r="F549" t="str">
            <v>ZESTAW MOCUJĄCY DO 1 KOLEKTORA EP 2.6 DACH SKOŚNY  DACHÓWKA</v>
          </cell>
          <cell r="G549" t="str">
            <v>szt.</v>
          </cell>
          <cell r="H549">
            <v>598</v>
          </cell>
          <cell r="I549">
            <v>0.23</v>
          </cell>
        </row>
        <row r="550">
          <cell r="C550" t="str">
            <v>E.022051S</v>
          </cell>
          <cell r="D550" t="str">
            <v>7610 90 90</v>
          </cell>
          <cell r="E550">
            <v>5907538000906</v>
          </cell>
          <cell r="F550" t="str">
            <v>ZESTAW MOCUJĄCY DO 1 KOLEKTORA EP 2.6 DACH SKOŚNY  DACHÓWKA</v>
          </cell>
          <cell r="G550" t="str">
            <v>szt.</v>
          </cell>
          <cell r="H550">
            <v>598</v>
          </cell>
          <cell r="I550">
            <v>0.23</v>
          </cell>
        </row>
        <row r="551">
          <cell r="C551" t="str">
            <v>E.022052K</v>
          </cell>
          <cell r="D551" t="str">
            <v>7610 90 90</v>
          </cell>
          <cell r="E551">
            <v>5907538000913</v>
          </cell>
          <cell r="F551" t="str">
            <v>ZESTAW MOCUJĄCY DO 2 KOLEKTORÓW EP 2.6 DACH SKOŚNY  DACHÓWKA</v>
          </cell>
          <cell r="G551" t="str">
            <v>szt.</v>
          </cell>
          <cell r="H551">
            <v>997</v>
          </cell>
          <cell r="I551">
            <v>0.23</v>
          </cell>
        </row>
        <row r="552">
          <cell r="C552" t="str">
            <v>E.022052S</v>
          </cell>
          <cell r="D552" t="str">
            <v>7610 90 90</v>
          </cell>
          <cell r="E552">
            <v>5907538000920</v>
          </cell>
          <cell r="F552" t="str">
            <v>ZESTAW MOCUJĄCY DO 2 KOLEKTORÓW EP 2.6 DACH SKOŚNY  DACHÓWKA</v>
          </cell>
          <cell r="G552" t="str">
            <v>szt.</v>
          </cell>
          <cell r="H552">
            <v>997</v>
          </cell>
          <cell r="I552">
            <v>0.23</v>
          </cell>
        </row>
        <row r="553">
          <cell r="C553" t="str">
            <v>E.022053K</v>
          </cell>
          <cell r="D553" t="str">
            <v>7610 90 90</v>
          </cell>
          <cell r="E553">
            <v>5907538000937</v>
          </cell>
          <cell r="F553" t="str">
            <v>ZESTAW MOCUJĄCY DO 3 KOLEKTORÓW EP 2.6 DACH SKOŚNY  DACHÓWKA</v>
          </cell>
          <cell r="G553" t="str">
            <v>szt.</v>
          </cell>
          <cell r="H553">
            <v>1452</v>
          </cell>
          <cell r="I553">
            <v>0.23</v>
          </cell>
        </row>
        <row r="554">
          <cell r="C554" t="str">
            <v>E.022053S</v>
          </cell>
          <cell r="D554" t="str">
            <v>7610 90 90</v>
          </cell>
          <cell r="E554">
            <v>5907538000944</v>
          </cell>
          <cell r="F554" t="str">
            <v>ZESTAW MOCUJĄCY DO 3 KOLEKTORÓW EP 2.6 DACH SKOŚNY  DACHÓWKA</v>
          </cell>
          <cell r="G554" t="str">
            <v>szt.</v>
          </cell>
          <cell r="H554">
            <v>1452</v>
          </cell>
          <cell r="I554">
            <v>0.23</v>
          </cell>
        </row>
        <row r="555">
          <cell r="C555" t="str">
            <v>E.022054K</v>
          </cell>
          <cell r="D555" t="str">
            <v>7610 90 90</v>
          </cell>
          <cell r="E555">
            <v>5907538000951</v>
          </cell>
          <cell r="F555" t="str">
            <v>ZESTAW MOCUJĄCY DO 4 KOLEKTORÓW EP 2.6 DACH SKOŚNY  DACHÓWKA</v>
          </cell>
          <cell r="G555" t="str">
            <v>szt.</v>
          </cell>
          <cell r="H555">
            <v>1850</v>
          </cell>
          <cell r="I555">
            <v>0.23</v>
          </cell>
        </row>
        <row r="556">
          <cell r="C556" t="str">
            <v>E.022054S</v>
          </cell>
          <cell r="D556" t="str">
            <v>7610 90 90</v>
          </cell>
          <cell r="E556">
            <v>5907538000968</v>
          </cell>
          <cell r="F556" t="str">
            <v>ZESTAW MOCUJĄCY DO 4 KOLEKTORÓW EP 2.6 DACH SKOŚNY  DACHÓWKA</v>
          </cell>
          <cell r="G556" t="str">
            <v>szt.</v>
          </cell>
          <cell r="H556">
            <v>1850</v>
          </cell>
          <cell r="I556">
            <v>0.23</v>
          </cell>
        </row>
        <row r="557">
          <cell r="C557" t="str">
            <v>E.022055K</v>
          </cell>
          <cell r="D557" t="str">
            <v>7610 90 90</v>
          </cell>
          <cell r="E557">
            <v>5907538000975</v>
          </cell>
          <cell r="F557" t="str">
            <v>ZESTAW MOCUJĄCY DO 5 KOLEKTORÓW EP 2.6 DACH SKOŚNY  DACHÓWKA</v>
          </cell>
          <cell r="G557" t="str">
            <v>szt.</v>
          </cell>
          <cell r="H557">
            <v>2075</v>
          </cell>
          <cell r="I557">
            <v>0.23</v>
          </cell>
        </row>
        <row r="558">
          <cell r="C558" t="str">
            <v>E.022055S</v>
          </cell>
          <cell r="D558" t="str">
            <v>7610 90 90</v>
          </cell>
          <cell r="E558">
            <v>5907538000982</v>
          </cell>
          <cell r="F558" t="str">
            <v>ZESTAW MOCUJĄCY DO 5 KOLEKTORÓW EP 2.6 DACH SKOŚNY  DACHÓWKA</v>
          </cell>
          <cell r="G558" t="str">
            <v>szt.</v>
          </cell>
          <cell r="H558">
            <v>2075</v>
          </cell>
          <cell r="I558">
            <v>0.23</v>
          </cell>
        </row>
        <row r="559">
          <cell r="C559" t="str">
            <v>E.022251</v>
          </cell>
          <cell r="D559" t="str">
            <v>7610 90 90</v>
          </cell>
          <cell r="E559">
            <v>5901812980656</v>
          </cell>
          <cell r="F559" t="str">
            <v>Zestaw mocujący do 1 kolektora EP 2.6 dach skośny blacha papa</v>
          </cell>
          <cell r="G559" t="str">
            <v>szt.</v>
          </cell>
          <cell r="H559">
            <v>470</v>
          </cell>
          <cell r="I559">
            <v>0.23</v>
          </cell>
        </row>
        <row r="560">
          <cell r="C560" t="str">
            <v>E.022252</v>
          </cell>
          <cell r="D560" t="str">
            <v>7610 90 90</v>
          </cell>
          <cell r="E560">
            <v>5901812980663</v>
          </cell>
          <cell r="F560" t="str">
            <v>Zestaw mocujący do 2 kolektorów EP 2.6 dach skośny  blacha papa</v>
          </cell>
          <cell r="G560" t="str">
            <v>szt.</v>
          </cell>
          <cell r="H560">
            <v>792</v>
          </cell>
          <cell r="I560">
            <v>0.23</v>
          </cell>
        </row>
        <row r="561">
          <cell r="C561" t="str">
            <v>E.022253</v>
          </cell>
          <cell r="D561" t="str">
            <v>7610 90 90</v>
          </cell>
          <cell r="E561">
            <v>5901812980670</v>
          </cell>
          <cell r="F561" t="str">
            <v xml:space="preserve">Zestaw mocujący do 3 kolektorów EP 2.6 dach skośny   blacha papa </v>
          </cell>
          <cell r="G561" t="str">
            <v>szt.</v>
          </cell>
          <cell r="H561">
            <v>1185</v>
          </cell>
          <cell r="I561">
            <v>0.23</v>
          </cell>
        </row>
        <row r="562">
          <cell r="C562" t="str">
            <v>E.022254</v>
          </cell>
          <cell r="D562" t="str">
            <v>7610 90 90</v>
          </cell>
          <cell r="E562">
            <v>5901812980687</v>
          </cell>
          <cell r="F562" t="str">
            <v xml:space="preserve">Zestaw mocujący do 4 kolektorów  EP 2.6 dach skośny blacha papa </v>
          </cell>
          <cell r="G562" t="str">
            <v>szt.</v>
          </cell>
          <cell r="H562">
            <v>1513</v>
          </cell>
          <cell r="I562">
            <v>0.23</v>
          </cell>
        </row>
        <row r="563">
          <cell r="C563" t="str">
            <v>E.022255</v>
          </cell>
          <cell r="D563" t="str">
            <v>7610 90 90</v>
          </cell>
          <cell r="E563">
            <v>5901812980694</v>
          </cell>
          <cell r="F563" t="str">
            <v>Zestaw mocujący do 5 kolektorów EP 2.6 dach skośny blacha papa</v>
          </cell>
          <cell r="G563" t="str">
            <v>szt.</v>
          </cell>
          <cell r="H563">
            <v>1902</v>
          </cell>
          <cell r="I563">
            <v>0.23</v>
          </cell>
        </row>
        <row r="564">
          <cell r="C564" t="str">
            <v>E.022561</v>
          </cell>
          <cell r="D564" t="str">
            <v>7610 90 90</v>
          </cell>
          <cell r="E564">
            <v>5901812981677</v>
          </cell>
          <cell r="F564" t="str">
            <v>Zestaw mocujący do 1 kolektora poziomego EPMH powierzchnia płaska</v>
          </cell>
          <cell r="G564" t="str">
            <v>szt.</v>
          </cell>
          <cell r="H564">
            <v>1062</v>
          </cell>
          <cell r="I564">
            <v>0.23</v>
          </cell>
        </row>
        <row r="565">
          <cell r="C565" t="str">
            <v>E.022562</v>
          </cell>
          <cell r="D565" t="str">
            <v>7610 90 90</v>
          </cell>
          <cell r="E565">
            <v>5901812981684</v>
          </cell>
          <cell r="F565" t="str">
            <v>Zestaw mocujący do 2 kolektorów poziomych EPMH powierzchnia płaska</v>
          </cell>
          <cell r="G565" t="str">
            <v>szt.</v>
          </cell>
          <cell r="H565">
            <v>1864</v>
          </cell>
          <cell r="I565">
            <v>0.23</v>
          </cell>
        </row>
        <row r="566">
          <cell r="C566" t="str">
            <v>E.022563</v>
          </cell>
          <cell r="D566" t="str">
            <v>7610 90 90</v>
          </cell>
          <cell r="E566">
            <v>5901812981691</v>
          </cell>
          <cell r="F566" t="str">
            <v>Zestaw mocujący do 3 kolektorów poziomych EPMH powierzchnia płaska</v>
          </cell>
          <cell r="G566" t="str">
            <v>szt.</v>
          </cell>
          <cell r="H566">
            <v>2668</v>
          </cell>
          <cell r="I566">
            <v>0.23</v>
          </cell>
        </row>
        <row r="567">
          <cell r="C567" t="str">
            <v>E.022564</v>
          </cell>
          <cell r="D567" t="str">
            <v>7610 90 90</v>
          </cell>
          <cell r="E567">
            <v>5901812981707</v>
          </cell>
          <cell r="F567" t="str">
            <v>Zestaw mocujący do 4 kolektorów poziomych EPMH powierzchnia płaska</v>
          </cell>
          <cell r="G567" t="str">
            <v>szt.</v>
          </cell>
          <cell r="H567">
            <v>3464</v>
          </cell>
          <cell r="I567">
            <v>0.23</v>
          </cell>
        </row>
        <row r="568">
          <cell r="C568" t="str">
            <v>E.022565</v>
          </cell>
          <cell r="D568" t="str">
            <v>7610 90 90</v>
          </cell>
          <cell r="E568">
            <v>5901812981714</v>
          </cell>
          <cell r="F568" t="str">
            <v>Zestaw mocujący do 5 kolektorów poziomych EPMH powierzchnia płaska</v>
          </cell>
          <cell r="G568" t="str">
            <v>szt.</v>
          </cell>
          <cell r="H568">
            <v>4261</v>
          </cell>
          <cell r="I568">
            <v>0.23</v>
          </cell>
        </row>
        <row r="569">
          <cell r="C569" t="str">
            <v>E.022061K</v>
          </cell>
          <cell r="D569" t="str">
            <v>7610 90 90</v>
          </cell>
          <cell r="E569">
            <v>5907538000999</v>
          </cell>
          <cell r="F569" t="str">
            <v xml:space="preserve">Zestaw mocujący do 1 kolektora poziomego EPMH dach skośny dachówka </v>
          </cell>
          <cell r="G569" t="str">
            <v>szt.</v>
          </cell>
          <cell r="H569">
            <v>770</v>
          </cell>
          <cell r="I569">
            <v>0.23</v>
          </cell>
        </row>
        <row r="570">
          <cell r="C570" t="str">
            <v>E.022061S</v>
          </cell>
          <cell r="D570" t="str">
            <v>7610 90 90</v>
          </cell>
          <cell r="E570">
            <v>5907538001002</v>
          </cell>
          <cell r="F570" t="str">
            <v xml:space="preserve">Zestaw mocujący do 1 kolektora poziomego EPMH dach skośny dachówka </v>
          </cell>
          <cell r="G570" t="str">
            <v>szt.</v>
          </cell>
          <cell r="H570">
            <v>770</v>
          </cell>
          <cell r="I570">
            <v>0.23</v>
          </cell>
        </row>
        <row r="571">
          <cell r="C571" t="str">
            <v>E.022062K</v>
          </cell>
          <cell r="D571" t="str">
            <v>7610 90 90</v>
          </cell>
          <cell r="E571">
            <v>5907538001019</v>
          </cell>
          <cell r="F571" t="str">
            <v xml:space="preserve">Zestaw mocujący do 2 kolektorów poziomych EPMH dach skośny dachówka </v>
          </cell>
          <cell r="G571" t="str">
            <v>szt.</v>
          </cell>
          <cell r="H571">
            <v>1318</v>
          </cell>
          <cell r="I571">
            <v>0.23</v>
          </cell>
        </row>
        <row r="572">
          <cell r="C572" t="str">
            <v>E.022062S</v>
          </cell>
          <cell r="D572" t="str">
            <v>7610 90 90</v>
          </cell>
          <cell r="E572">
            <v>5907538001026</v>
          </cell>
          <cell r="F572" t="str">
            <v xml:space="preserve">Zestaw mocujący do 2 kolektorów poziomych EPMH dach skośny dachówka </v>
          </cell>
          <cell r="G572" t="str">
            <v>szt.</v>
          </cell>
          <cell r="H572">
            <v>1318</v>
          </cell>
          <cell r="I572">
            <v>0.23</v>
          </cell>
        </row>
        <row r="573">
          <cell r="C573" t="str">
            <v>E.022063K</v>
          </cell>
          <cell r="D573" t="str">
            <v>7610 90 90</v>
          </cell>
          <cell r="E573">
            <v>5907538001033</v>
          </cell>
          <cell r="F573" t="str">
            <v xml:space="preserve">Zestaw mocujący do 3 kolektorów poziomych EPMH dach skośny dachówka </v>
          </cell>
          <cell r="G573" t="str">
            <v>szt.</v>
          </cell>
          <cell r="H573">
            <v>1862</v>
          </cell>
          <cell r="I573">
            <v>0.23</v>
          </cell>
        </row>
        <row r="574">
          <cell r="C574" t="str">
            <v>E.022063S</v>
          </cell>
          <cell r="D574" t="str">
            <v>7610 90 90</v>
          </cell>
          <cell r="E574">
            <v>5907538001040</v>
          </cell>
          <cell r="F574" t="str">
            <v xml:space="preserve">Zestaw mocujący do 3 kolektorów poziomych EPMH dach skośny dachówka </v>
          </cell>
          <cell r="G574" t="str">
            <v>szt.</v>
          </cell>
          <cell r="H574">
            <v>1862</v>
          </cell>
          <cell r="I574">
            <v>0.23</v>
          </cell>
        </row>
        <row r="575">
          <cell r="C575" t="str">
            <v>E.022064K</v>
          </cell>
          <cell r="D575" t="str">
            <v>7610 90 90</v>
          </cell>
          <cell r="E575">
            <v>5907538001057</v>
          </cell>
          <cell r="F575" t="str">
            <v xml:space="preserve">Zestaw mocujący do 4 kolektorów poziomych EPMH dach skośny dachówka </v>
          </cell>
          <cell r="G575" t="str">
            <v>szt.</v>
          </cell>
          <cell r="H575">
            <v>2412</v>
          </cell>
          <cell r="I575">
            <v>0.23</v>
          </cell>
        </row>
        <row r="576">
          <cell r="C576" t="str">
            <v>E.022064S</v>
          </cell>
          <cell r="D576" t="str">
            <v>7610 90 90</v>
          </cell>
          <cell r="E576">
            <v>5907538001064</v>
          </cell>
          <cell r="F576" t="str">
            <v xml:space="preserve">Zestaw mocujący do 4 kolektorów poziomych EPMH dach skośny dachówka </v>
          </cell>
          <cell r="G576" t="str">
            <v>szt.</v>
          </cell>
          <cell r="H576">
            <v>2412</v>
          </cell>
          <cell r="I576">
            <v>0.23</v>
          </cell>
        </row>
        <row r="577">
          <cell r="C577" t="str">
            <v>E.022065K</v>
          </cell>
          <cell r="D577" t="str">
            <v>7610 90 90</v>
          </cell>
          <cell r="E577">
            <v>5907538001071</v>
          </cell>
          <cell r="F577" t="str">
            <v xml:space="preserve">Zestaw mocujący do 5 kolektorów poziomych EPMH dach skośny dachówka </v>
          </cell>
          <cell r="G577" t="str">
            <v>szt.</v>
          </cell>
          <cell r="H577">
            <v>2957</v>
          </cell>
          <cell r="I577">
            <v>0.23</v>
          </cell>
        </row>
        <row r="578">
          <cell r="C578" t="str">
            <v>E.022065S</v>
          </cell>
          <cell r="D578" t="str">
            <v>7610 90 90</v>
          </cell>
          <cell r="E578">
            <v>5907538001088</v>
          </cell>
          <cell r="F578" t="str">
            <v xml:space="preserve">Zestaw mocujący do 5 kolektorów poziomych EPMH dach skośny dachówka </v>
          </cell>
          <cell r="G578" t="str">
            <v>szt.</v>
          </cell>
          <cell r="H578">
            <v>2957</v>
          </cell>
          <cell r="I578">
            <v>0.23</v>
          </cell>
        </row>
        <row r="579">
          <cell r="C579" t="str">
            <v>E.022261</v>
          </cell>
          <cell r="D579" t="str">
            <v>7610 90 90</v>
          </cell>
          <cell r="E579">
            <v>5901812981622</v>
          </cell>
          <cell r="F579" t="str">
            <v xml:space="preserve">Zestaw mocujący do 1 kolektora poziomego EPMH dach skośny blacha papa </v>
          </cell>
          <cell r="G579" t="str">
            <v>szt.</v>
          </cell>
          <cell r="H579">
            <v>644</v>
          </cell>
          <cell r="I579">
            <v>0.23</v>
          </cell>
        </row>
        <row r="580">
          <cell r="C580" t="str">
            <v>E.022262</v>
          </cell>
          <cell r="D580" t="str">
            <v>7610 90 90</v>
          </cell>
          <cell r="E580">
            <v>5901812981639</v>
          </cell>
          <cell r="F580" t="str">
            <v xml:space="preserve">Zestaw mocujący do 2 kolektorów poziomych EPMH dach skośny blacha papa </v>
          </cell>
          <cell r="G580" t="str">
            <v>szt.</v>
          </cell>
          <cell r="H580">
            <v>1234</v>
          </cell>
          <cell r="I580">
            <v>0.23</v>
          </cell>
        </row>
        <row r="581">
          <cell r="C581" t="str">
            <v>E.022263</v>
          </cell>
          <cell r="D581" t="str">
            <v>7610 90 90</v>
          </cell>
          <cell r="E581">
            <v>5901812981646</v>
          </cell>
          <cell r="F581" t="str">
            <v xml:space="preserve">Zestaw mocujący do 3 kolektorów poziomych EPMH dach skośny blacha papa </v>
          </cell>
          <cell r="G581" t="str">
            <v>szt.</v>
          </cell>
          <cell r="H581">
            <v>1812</v>
          </cell>
          <cell r="I581">
            <v>0.23</v>
          </cell>
        </row>
        <row r="582">
          <cell r="C582" t="str">
            <v>E.022264</v>
          </cell>
          <cell r="D582" t="str">
            <v>7610 90 90</v>
          </cell>
          <cell r="E582">
            <v>5901812981653</v>
          </cell>
          <cell r="F582" t="str">
            <v xml:space="preserve">Zestaw mocujący do 4 kolektorów poziomych EPMH dach skośny blacha papa </v>
          </cell>
          <cell r="G582" t="str">
            <v>szt.</v>
          </cell>
          <cell r="H582">
            <v>2398</v>
          </cell>
          <cell r="I582">
            <v>0.23</v>
          </cell>
        </row>
        <row r="583">
          <cell r="C583" t="str">
            <v>E.022265</v>
          </cell>
          <cell r="D583" t="str">
            <v>7610 90 90</v>
          </cell>
          <cell r="E583">
            <v>5901812981660</v>
          </cell>
          <cell r="F583" t="str">
            <v xml:space="preserve">Zestaw mocujący do 5 kolektorów poziomych EPMH dach skośny blacha papa </v>
          </cell>
          <cell r="G583" t="str">
            <v>szt.</v>
          </cell>
          <cell r="H583">
            <v>2976</v>
          </cell>
          <cell r="I583">
            <v>0.23</v>
          </cell>
        </row>
        <row r="584">
          <cell r="C584" t="str">
            <v>E.044101</v>
          </cell>
          <cell r="D584" t="str">
            <v>7610 90 90</v>
          </cell>
          <cell r="E584">
            <v>5901812981318</v>
          </cell>
          <cell r="F584" t="str">
            <v>Profil maskujący do kolektora EP 2.0 w kolorze srebrnym</v>
          </cell>
          <cell r="G584" t="str">
            <v>szt.</v>
          </cell>
          <cell r="H584">
            <v>176</v>
          </cell>
          <cell r="I584">
            <v>0.23</v>
          </cell>
        </row>
        <row r="585">
          <cell r="C585" t="str">
            <v>E.044102</v>
          </cell>
          <cell r="D585" t="str">
            <v>7610 90 90</v>
          </cell>
          <cell r="E585">
            <v>5901812981325</v>
          </cell>
          <cell r="F585" t="str">
            <v>Profil maskujący do kolektora EP 2.0 w kolorze ciemny brąz</v>
          </cell>
          <cell r="G585" t="str">
            <v>szt.</v>
          </cell>
          <cell r="H585">
            <v>229</v>
          </cell>
          <cell r="I585">
            <v>0.23</v>
          </cell>
        </row>
        <row r="586">
          <cell r="C586" t="str">
            <v>E.044201</v>
          </cell>
          <cell r="D586" t="str">
            <v>7610 90 90</v>
          </cell>
          <cell r="E586">
            <v>5901812981332</v>
          </cell>
          <cell r="F586" t="str">
            <v>Profil maskujący do kolektora EP/EPM 2.6 w kolorze srebrnym</v>
          </cell>
          <cell r="G586" t="str">
            <v>szt.</v>
          </cell>
          <cell r="H586">
            <v>189</v>
          </cell>
          <cell r="I586">
            <v>0.23</v>
          </cell>
        </row>
        <row r="587">
          <cell r="C587" t="str">
            <v>E.044202</v>
          </cell>
          <cell r="D587" t="str">
            <v>7610 90 90</v>
          </cell>
          <cell r="E587">
            <v>5901812981349</v>
          </cell>
          <cell r="F587" t="str">
            <v>Profil maskujący do kolektora EP/EPM 2.6 w kolorze ciemny brąz</v>
          </cell>
          <cell r="G587" t="str">
            <v>szt.</v>
          </cell>
          <cell r="H587">
            <v>252</v>
          </cell>
          <cell r="I587">
            <v>0.23</v>
          </cell>
        </row>
        <row r="588">
          <cell r="C588" t="str">
            <v>E.043201</v>
          </cell>
          <cell r="D588" t="str">
            <v>8419 90 85</v>
          </cell>
          <cell r="E588">
            <v>5901812980809</v>
          </cell>
          <cell r="F588" t="str">
            <v>Zestaw podłączeniowy do 1 kolektora EP/EV</v>
          </cell>
          <cell r="G588" t="str">
            <v>szt.</v>
          </cell>
          <cell r="H588">
            <v>158</v>
          </cell>
          <cell r="I588">
            <v>0.23</v>
          </cell>
        </row>
        <row r="589">
          <cell r="C589" t="str">
            <v>E.043202</v>
          </cell>
          <cell r="D589" t="str">
            <v>8419 90 85</v>
          </cell>
          <cell r="E589">
            <v>5901812980816</v>
          </cell>
          <cell r="F589" t="str">
            <v>Zestaw podłączeniowy do 2 kolektorów EP/EV</v>
          </cell>
          <cell r="G589" t="str">
            <v>szt.</v>
          </cell>
          <cell r="H589">
            <v>368</v>
          </cell>
          <cell r="I589">
            <v>0.23</v>
          </cell>
        </row>
        <row r="590">
          <cell r="C590" t="str">
            <v>E.043203</v>
          </cell>
          <cell r="D590" t="str">
            <v>8419 90 85</v>
          </cell>
          <cell r="E590">
            <v>5901812980823</v>
          </cell>
          <cell r="F590" t="str">
            <v>Zestaw podłączeniowy do 3 kolektorów EP/EV</v>
          </cell>
          <cell r="G590" t="str">
            <v>szt.</v>
          </cell>
          <cell r="H590">
            <v>589</v>
          </cell>
          <cell r="I590">
            <v>0.23</v>
          </cell>
        </row>
        <row r="591">
          <cell r="C591" t="str">
            <v>E.043204</v>
          </cell>
          <cell r="D591" t="str">
            <v>8419 90 85</v>
          </cell>
          <cell r="E591">
            <v>5901812980830</v>
          </cell>
          <cell r="F591" t="str">
            <v>Zestaw podłączeniowy do 4 Kkolektorów EP/EV</v>
          </cell>
          <cell r="G591" t="str">
            <v>szt.</v>
          </cell>
          <cell r="H591">
            <v>802</v>
          </cell>
          <cell r="I591">
            <v>0.23</v>
          </cell>
        </row>
        <row r="592">
          <cell r="C592" t="str">
            <v>E.043205</v>
          </cell>
          <cell r="D592" t="str">
            <v>8419 90 85</v>
          </cell>
          <cell r="E592">
            <v>5901812980847</v>
          </cell>
          <cell r="F592" t="str">
            <v>Zestaw podłączeniowy do 5 kolektorów EP/EV</v>
          </cell>
          <cell r="G592" t="str">
            <v>szt.</v>
          </cell>
          <cell r="H592">
            <v>1020</v>
          </cell>
          <cell r="I592">
            <v>0.23</v>
          </cell>
        </row>
        <row r="593">
          <cell r="C593" t="str">
            <v>E.043401</v>
          </cell>
          <cell r="D593" t="str">
            <v>8419 90 85</v>
          </cell>
          <cell r="E593">
            <v>5901812980854</v>
          </cell>
          <cell r="F593" t="str">
            <v>Zestaw podłączeniowy do 1 kolektora EPM</v>
          </cell>
          <cell r="G593" t="str">
            <v>szt.</v>
          </cell>
          <cell r="H593">
            <v>199</v>
          </cell>
          <cell r="I593">
            <v>0.23</v>
          </cell>
        </row>
        <row r="594">
          <cell r="C594" t="str">
            <v>E.043402</v>
          </cell>
          <cell r="D594" t="str">
            <v>8419 90 85</v>
          </cell>
          <cell r="E594">
            <v>5901812980861</v>
          </cell>
          <cell r="F594" t="str">
            <v>Zestaw podłączeniowy do 2 kolektorów EPM</v>
          </cell>
          <cell r="G594" t="str">
            <v>szt.</v>
          </cell>
          <cell r="H594">
            <v>634</v>
          </cell>
          <cell r="I594">
            <v>0.23</v>
          </cell>
        </row>
        <row r="595">
          <cell r="C595" t="str">
            <v>E.043403</v>
          </cell>
          <cell r="D595" t="str">
            <v>8419 90 85</v>
          </cell>
          <cell r="E595">
            <v>5901812980878</v>
          </cell>
          <cell r="F595" t="str">
            <v>Zestaw podłączeniowy do 3 kolektorów EPM</v>
          </cell>
          <cell r="G595" t="str">
            <v>szt.</v>
          </cell>
          <cell r="H595">
            <v>1059</v>
          </cell>
          <cell r="I595">
            <v>0.23</v>
          </cell>
        </row>
        <row r="596">
          <cell r="C596" t="str">
            <v>E.043404</v>
          </cell>
          <cell r="D596" t="str">
            <v>8419 90 85</v>
          </cell>
          <cell r="E596">
            <v>5901812980885</v>
          </cell>
          <cell r="F596" t="str">
            <v>Zestaw podłączeniowy do 4 kolektorów EPM</v>
          </cell>
          <cell r="G596" t="str">
            <v>szt.</v>
          </cell>
          <cell r="H596">
            <v>1482</v>
          </cell>
          <cell r="I596">
            <v>0.23</v>
          </cell>
        </row>
        <row r="597">
          <cell r="C597" t="str">
            <v>E.043405</v>
          </cell>
          <cell r="D597" t="str">
            <v>8419 90 85</v>
          </cell>
          <cell r="E597">
            <v>5901812980892</v>
          </cell>
          <cell r="F597" t="str">
            <v>Zestaw podłączeniowy do 5 kolektorów EPM</v>
          </cell>
          <cell r="G597" t="str">
            <v>szt.</v>
          </cell>
          <cell r="H597">
            <v>1911</v>
          </cell>
          <cell r="I597">
            <v>0.23</v>
          </cell>
        </row>
        <row r="598">
          <cell r="C598" t="str">
            <v>E.043406</v>
          </cell>
          <cell r="D598" t="str">
            <v>8419 90 85</v>
          </cell>
          <cell r="E598">
            <v>5901812980908</v>
          </cell>
          <cell r="F598" t="str">
            <v>Zestaw podłączeniowy do 6 kolektorów EPM</v>
          </cell>
          <cell r="G598" t="str">
            <v>szt.</v>
          </cell>
          <cell r="H598">
            <v>2333</v>
          </cell>
          <cell r="I598">
            <v>0.23</v>
          </cell>
        </row>
        <row r="599">
          <cell r="C599" t="str">
            <v>E.043407</v>
          </cell>
          <cell r="D599" t="str">
            <v>8419 90 85</v>
          </cell>
          <cell r="E599">
            <v>5901812980915</v>
          </cell>
          <cell r="F599" t="str">
            <v>Zestaw podłączeniowy do 7 kolektorów EPM</v>
          </cell>
          <cell r="G599" t="str">
            <v>szt.</v>
          </cell>
          <cell r="H599">
            <v>2756</v>
          </cell>
          <cell r="I599">
            <v>0.23</v>
          </cell>
        </row>
        <row r="600">
          <cell r="C600" t="str">
            <v>E.043408</v>
          </cell>
          <cell r="D600" t="str">
            <v>8419 90 85</v>
          </cell>
          <cell r="E600">
            <v>5901812980922</v>
          </cell>
          <cell r="F600" t="str">
            <v>Zestaw podłączeniowy do 8 kolektorów EPM</v>
          </cell>
          <cell r="G600" t="str">
            <v>szt.</v>
          </cell>
          <cell r="H600">
            <v>3182</v>
          </cell>
          <cell r="I600">
            <v>0.23</v>
          </cell>
        </row>
        <row r="601">
          <cell r="C601" t="str">
            <v>E.043409</v>
          </cell>
          <cell r="D601" t="str">
            <v>8419 90 85</v>
          </cell>
          <cell r="E601">
            <v>5901812980939</v>
          </cell>
          <cell r="F601" t="str">
            <v>Zestaw podłączeniowy do 9 kolektorów EPM</v>
          </cell>
          <cell r="G601" t="str">
            <v>szt.</v>
          </cell>
          <cell r="H601">
            <v>3603</v>
          </cell>
          <cell r="I601">
            <v>0.23</v>
          </cell>
        </row>
        <row r="602">
          <cell r="C602" t="str">
            <v>E.043410</v>
          </cell>
          <cell r="D602" t="str">
            <v>8419 90 85</v>
          </cell>
          <cell r="E602">
            <v>5901812980946</v>
          </cell>
          <cell r="F602" t="str">
            <v>Zestaw podłączeniowy do 10 kolektorów EPM</v>
          </cell>
          <cell r="G602" t="str">
            <v>szt.</v>
          </cell>
          <cell r="H602">
            <v>4026</v>
          </cell>
          <cell r="I602">
            <v>0.23</v>
          </cell>
        </row>
        <row r="603">
          <cell r="C603">
            <v>12203901</v>
          </cell>
          <cell r="D603" t="str">
            <v>8419 90 85</v>
          </cell>
          <cell r="E603">
            <v>5901812983787</v>
          </cell>
          <cell r="F603" t="str">
            <v>Zestaw podłączeniowy do 1 kolektora EPMH</v>
          </cell>
          <cell r="G603" t="str">
            <v>szt.</v>
          </cell>
          <cell r="H603">
            <v>334</v>
          </cell>
          <cell r="I603">
            <v>0.23</v>
          </cell>
        </row>
        <row r="604">
          <cell r="C604">
            <v>12203902</v>
          </cell>
          <cell r="D604" t="str">
            <v>8419 90 85</v>
          </cell>
          <cell r="E604">
            <v>5901812983695</v>
          </cell>
          <cell r="F604" t="str">
            <v>Zestaw podłączeniowy do 2 kolektorów EPMH</v>
          </cell>
          <cell r="G604" t="str">
            <v>szt.</v>
          </cell>
          <cell r="H604">
            <v>594</v>
          </cell>
          <cell r="I604">
            <v>0.23</v>
          </cell>
        </row>
        <row r="605">
          <cell r="C605">
            <v>12203903</v>
          </cell>
          <cell r="D605" t="str">
            <v>8419 90 85</v>
          </cell>
          <cell r="E605">
            <v>5901812983794</v>
          </cell>
          <cell r="F605" t="str">
            <v>Zestaw podłączeniowy do 3 kolektorów EPMH</v>
          </cell>
          <cell r="G605" t="str">
            <v>szt.</v>
          </cell>
          <cell r="H605">
            <v>852</v>
          </cell>
          <cell r="I605">
            <v>0.23</v>
          </cell>
        </row>
        <row r="606">
          <cell r="C606">
            <v>12203904</v>
          </cell>
          <cell r="D606" t="str">
            <v>8419 90 85</v>
          </cell>
          <cell r="E606">
            <v>5901812983800</v>
          </cell>
          <cell r="F606" t="str">
            <v>Zestaw podłączeniowy do 4 kolektorów EPMH</v>
          </cell>
          <cell r="G606" t="str">
            <v>szt.</v>
          </cell>
          <cell r="H606">
            <v>1111</v>
          </cell>
          <cell r="I606">
            <v>0.23</v>
          </cell>
        </row>
        <row r="607">
          <cell r="C607">
            <v>12203905</v>
          </cell>
          <cell r="D607" t="str">
            <v>8419 90 85</v>
          </cell>
          <cell r="E607">
            <v>5901812983817</v>
          </cell>
          <cell r="F607" t="str">
            <v>Zestaw podłączeniowy do 5 kolektorów EPMH</v>
          </cell>
          <cell r="G607" t="str">
            <v>szt.</v>
          </cell>
          <cell r="H607">
            <v>1368</v>
          </cell>
          <cell r="I607">
            <v>0.23</v>
          </cell>
        </row>
        <row r="608">
          <cell r="C608" t="str">
            <v>E.049203</v>
          </cell>
          <cell r="D608" t="str">
            <v>8413 81 00</v>
          </cell>
          <cell r="E608">
            <v>5901812983138</v>
          </cell>
          <cell r="F608" t="str">
            <v>Grupa pompowa podwójna 1-6L/MIN</v>
          </cell>
          <cell r="G608" t="str">
            <v>szt.</v>
          </cell>
          <cell r="H608">
            <v>2189</v>
          </cell>
          <cell r="I608">
            <v>0.23</v>
          </cell>
        </row>
        <row r="609">
          <cell r="C609" t="str">
            <v>E.049204</v>
          </cell>
          <cell r="D609" t="str">
            <v>8413 81 00</v>
          </cell>
          <cell r="E609">
            <v>5901812983145</v>
          </cell>
          <cell r="F609" t="str">
            <v>Grupa pompowa podwójna 2-12L/MIN</v>
          </cell>
          <cell r="G609" t="str">
            <v>szt.</v>
          </cell>
          <cell r="H609">
            <v>2189</v>
          </cell>
          <cell r="I609">
            <v>0.23</v>
          </cell>
        </row>
        <row r="610">
          <cell r="C610" t="str">
            <v>E.049205</v>
          </cell>
          <cell r="D610" t="str">
            <v>8413 81 00</v>
          </cell>
          <cell r="E610">
            <v>5901812983213</v>
          </cell>
          <cell r="F610" t="str">
            <v>Grupa pompowa podwójna 8-28L/MIN</v>
          </cell>
          <cell r="G610" t="str">
            <v>szt.</v>
          </cell>
          <cell r="H610">
            <v>2994</v>
          </cell>
          <cell r="I610">
            <v>0.23</v>
          </cell>
        </row>
        <row r="611">
          <cell r="C611" t="str">
            <v>E.049901</v>
          </cell>
          <cell r="D611" t="str">
            <v>8403 90 90</v>
          </cell>
          <cell r="E611">
            <v>5901812982766</v>
          </cell>
          <cell r="F611" t="str">
            <v>Zestaw podłączeniowy naczynia przeponowego</v>
          </cell>
          <cell r="G611" t="str">
            <v>szt.</v>
          </cell>
          <cell r="H611">
            <v>164</v>
          </cell>
          <cell r="I611">
            <v>0.23</v>
          </cell>
        </row>
        <row r="612">
          <cell r="C612" t="str">
            <v>1.026192</v>
          </cell>
          <cell r="D612" t="str">
            <v>8403 90 90</v>
          </cell>
          <cell r="E612">
            <v>8015065412455</v>
          </cell>
          <cell r="F612" t="str">
            <v xml:space="preserve">Zawór termostatyczny mieszający </v>
          </cell>
          <cell r="G612" t="str">
            <v>szt.</v>
          </cell>
          <cell r="H612">
            <v>368</v>
          </cell>
          <cell r="I612">
            <v>0.23</v>
          </cell>
        </row>
        <row r="613">
          <cell r="C613" t="str">
            <v>E.048026</v>
          </cell>
          <cell r="D613" t="str">
            <v>8403 90 90</v>
          </cell>
          <cell r="E613">
            <v>5901812981202</v>
          </cell>
          <cell r="F613" t="str">
            <v xml:space="preserve">Rotametr DN 15 0,6 – 2,4 l/min </v>
          </cell>
          <cell r="G613" t="str">
            <v>szt.</v>
          </cell>
          <cell r="H613">
            <v>266</v>
          </cell>
          <cell r="I613">
            <v>0.23</v>
          </cell>
        </row>
        <row r="614">
          <cell r="C614" t="str">
            <v>E.048027</v>
          </cell>
          <cell r="D614" t="str">
            <v>8403 90 90</v>
          </cell>
          <cell r="E614">
            <v>5901812981219</v>
          </cell>
          <cell r="F614" t="str">
            <v xml:space="preserve">Rotametr DN 15 1,0 – 3,5 l/min   </v>
          </cell>
          <cell r="G614" t="str">
            <v>szt.</v>
          </cell>
          <cell r="H614">
            <v>266</v>
          </cell>
          <cell r="I614">
            <v>0.23</v>
          </cell>
        </row>
        <row r="615">
          <cell r="C615" t="str">
            <v>E.048028</v>
          </cell>
          <cell r="D615" t="str">
            <v>8403 90 90</v>
          </cell>
          <cell r="E615">
            <v>5901812981226</v>
          </cell>
          <cell r="F615" t="str">
            <v xml:space="preserve">Rotametr DN 15 2,0 – 8,0 l/min   </v>
          </cell>
          <cell r="G615" t="str">
            <v>szt.</v>
          </cell>
          <cell r="H615">
            <v>266</v>
          </cell>
          <cell r="I615">
            <v>0.23</v>
          </cell>
        </row>
        <row r="616">
          <cell r="C616" t="str">
            <v>E.048029</v>
          </cell>
          <cell r="D616" t="str">
            <v>8403 90 90</v>
          </cell>
          <cell r="E616">
            <v>5901812981233</v>
          </cell>
          <cell r="F616" t="str">
            <v xml:space="preserve">Rotametr DN 15 3,0 – 12,0 l/min </v>
          </cell>
          <cell r="G616" t="str">
            <v>szt.</v>
          </cell>
          <cell r="H616">
            <v>266</v>
          </cell>
          <cell r="I616">
            <v>0.23</v>
          </cell>
        </row>
        <row r="617">
          <cell r="C617" t="str">
            <v>E.048030</v>
          </cell>
          <cell r="D617" t="str">
            <v>8403 90 90</v>
          </cell>
          <cell r="E617">
            <v>5901812982193</v>
          </cell>
          <cell r="F617" t="str">
            <v>Rotametr 4-15 l/min</v>
          </cell>
          <cell r="G617" t="str">
            <v>szt.</v>
          </cell>
          <cell r="H617">
            <v>535</v>
          </cell>
          <cell r="I617">
            <v>0.23</v>
          </cell>
        </row>
        <row r="618">
          <cell r="C618" t="str">
            <v>E.048031</v>
          </cell>
          <cell r="D618" t="str">
            <v>8403 90 90</v>
          </cell>
          <cell r="E618">
            <v>5901812982209</v>
          </cell>
          <cell r="F618" t="str">
            <v>Rotametr 8-30 l/min</v>
          </cell>
          <cell r="G618" t="str">
            <v>szt.</v>
          </cell>
          <cell r="H618">
            <v>535</v>
          </cell>
          <cell r="I618">
            <v>0.23</v>
          </cell>
        </row>
        <row r="619">
          <cell r="C619" t="str">
            <v>E.048032</v>
          </cell>
          <cell r="D619" t="str">
            <v>8403 90 90</v>
          </cell>
          <cell r="E619">
            <v>5901812982216</v>
          </cell>
          <cell r="F619" t="str">
            <v>Rotametr 10-40 l/min</v>
          </cell>
          <cell r="G619" t="str">
            <v>szt.</v>
          </cell>
          <cell r="H619">
            <v>535</v>
          </cell>
          <cell r="I619">
            <v>0.23</v>
          </cell>
        </row>
        <row r="620">
          <cell r="C620" t="str">
            <v>E.048015</v>
          </cell>
          <cell r="D620" t="str">
            <v>8403 90 90</v>
          </cell>
          <cell r="E620">
            <v>5901812981240</v>
          </cell>
          <cell r="F620" t="str">
            <v>Separator powietrza GW 3/4"</v>
          </cell>
          <cell r="G620" t="str">
            <v>szt.</v>
          </cell>
          <cell r="H620">
            <v>475</v>
          </cell>
          <cell r="I620">
            <v>0.23</v>
          </cell>
        </row>
        <row r="621">
          <cell r="C621" t="str">
            <v>E.048016</v>
          </cell>
          <cell r="D621" t="str">
            <v>8403 90 90</v>
          </cell>
          <cell r="E621">
            <v>5901812981257</v>
          </cell>
          <cell r="F621" t="str">
            <v>Separator powietrza GW 1"</v>
          </cell>
          <cell r="G621" t="str">
            <v>szt.</v>
          </cell>
          <cell r="H621">
            <v>518</v>
          </cell>
          <cell r="I621">
            <v>0.23</v>
          </cell>
        </row>
        <row r="622">
          <cell r="C622" t="str">
            <v>E.048008A</v>
          </cell>
          <cell r="D622" t="str">
            <v>8403 90 90</v>
          </cell>
          <cell r="E622">
            <v>5901812981264</v>
          </cell>
          <cell r="F622" t="str">
            <v>Odpowietrznik solarny automatyczny z zaworem odcinającym  3/8”</v>
          </cell>
          <cell r="G622" t="str">
            <v>szt.</v>
          </cell>
          <cell r="H622">
            <v>300</v>
          </cell>
          <cell r="I622">
            <v>0.23</v>
          </cell>
        </row>
        <row r="623">
          <cell r="C623" t="str">
            <v>E.048306</v>
          </cell>
          <cell r="D623" t="str">
            <v>8307 10 00</v>
          </cell>
          <cell r="E623">
            <v>5901812981271</v>
          </cell>
          <cell r="F623" t="str">
            <v>Złączka kompensacyjna 22mm</v>
          </cell>
          <cell r="G623" t="str">
            <v>szt.</v>
          </cell>
          <cell r="H623">
            <v>235</v>
          </cell>
          <cell r="I623">
            <v>0.23</v>
          </cell>
        </row>
        <row r="624">
          <cell r="C624" t="str">
            <v>E.048307</v>
          </cell>
          <cell r="D624" t="str">
            <v>8403 90 90</v>
          </cell>
          <cell r="E624">
            <v>5901812981288</v>
          </cell>
          <cell r="F624" t="str">
            <v>Czwórnik z odpowietrznikiem</v>
          </cell>
          <cell r="G624" t="str">
            <v>szt.</v>
          </cell>
          <cell r="H624">
            <v>173</v>
          </cell>
          <cell r="I624">
            <v>0.23</v>
          </cell>
        </row>
        <row r="625">
          <cell r="C625" t="str">
            <v>E.048308</v>
          </cell>
          <cell r="D625" t="str">
            <v>8403 90 90</v>
          </cell>
          <cell r="E625">
            <v>5901812981295</v>
          </cell>
          <cell r="F625" t="str">
            <v>Kolano zasilające GZ 3/4x22mm</v>
          </cell>
          <cell r="G625" t="str">
            <v>szt.</v>
          </cell>
          <cell r="H625">
            <v>63</v>
          </cell>
          <cell r="I625">
            <v>0.23</v>
          </cell>
        </row>
        <row r="626">
          <cell r="C626" t="str">
            <v>E.048304</v>
          </cell>
          <cell r="D626" t="str">
            <v>8403 90 90</v>
          </cell>
          <cell r="E626">
            <v>5901812981301</v>
          </cell>
          <cell r="F626" t="str">
            <v>Zaślepka do kolektora EPM</v>
          </cell>
          <cell r="G626" t="str">
            <v>szt.</v>
          </cell>
          <cell r="H626">
            <v>33</v>
          </cell>
          <cell r="I626">
            <v>0.23</v>
          </cell>
        </row>
        <row r="627">
          <cell r="C627" t="str">
            <v>C.060051</v>
          </cell>
          <cell r="D627" t="str">
            <v>9032 10 20</v>
          </cell>
          <cell r="E627"/>
          <cell r="F627" t="str">
            <v>Regulator solarny Immsol 51</v>
          </cell>
          <cell r="G627" t="str">
            <v>szt.</v>
          </cell>
          <cell r="H627">
            <v>511</v>
          </cell>
          <cell r="I627">
            <v>0.23</v>
          </cell>
        </row>
        <row r="628">
          <cell r="C628" t="str">
            <v>C.060071</v>
          </cell>
          <cell r="D628" t="str">
            <v>9032 10 20</v>
          </cell>
          <cell r="E628">
            <v>5907538001989</v>
          </cell>
          <cell r="F628" t="str">
            <v>Regulator solarny Immsol 71 - dedykowany do pomp sterowanych elektronicznie (sygnał PWM)”</v>
          </cell>
          <cell r="G628" t="str">
            <v>szt.</v>
          </cell>
          <cell r="H628">
            <v>636</v>
          </cell>
          <cell r="I628">
            <v>0.23</v>
          </cell>
        </row>
        <row r="629">
          <cell r="C629" t="str">
            <v>C.060020</v>
          </cell>
          <cell r="D629" t="str">
            <v>9032 10 20</v>
          </cell>
          <cell r="E629">
            <v>5907538002009</v>
          </cell>
          <cell r="F629" t="str">
            <v xml:space="preserve">Czujnik temperatury kolektora do regulatora Immsol </v>
          </cell>
          <cell r="G629" t="str">
            <v>szt.</v>
          </cell>
          <cell r="H629">
            <v>94</v>
          </cell>
          <cell r="I629">
            <v>0.23</v>
          </cell>
        </row>
        <row r="630">
          <cell r="C630" t="str">
            <v>C.060021</v>
          </cell>
          <cell r="D630" t="str">
            <v>9032 10 20</v>
          </cell>
          <cell r="E630">
            <v>5907538002016</v>
          </cell>
          <cell r="F630" t="str">
            <v xml:space="preserve">Czujnik temperatury c.w.u. do regulatora Immsol </v>
          </cell>
          <cell r="G630" t="str">
            <v>szt.</v>
          </cell>
          <cell r="H630">
            <v>49</v>
          </cell>
          <cell r="I630">
            <v>0.23</v>
          </cell>
        </row>
        <row r="631">
          <cell r="C631">
            <v>12000119</v>
          </cell>
          <cell r="D631" t="str">
            <v>3820 00 00</v>
          </cell>
          <cell r="E631">
            <v>5901812983060</v>
          </cell>
          <cell r="F631" t="str">
            <v>PŁYN SOLARNY IMMERICOL BIO DO KOLEKTORÓW EP/EV/EPMA CU/AL. 20L</v>
          </cell>
          <cell r="G631" t="str">
            <v>szt.</v>
          </cell>
          <cell r="H631">
            <v>683</v>
          </cell>
          <cell r="I631">
            <v>0.23</v>
          </cell>
        </row>
        <row r="632">
          <cell r="C632" t="str">
            <v>UBS100V2</v>
          </cell>
          <cell r="D632" t="str">
            <v>8419 19 00</v>
          </cell>
          <cell r="E632">
            <v>8595590805620</v>
          </cell>
          <cell r="F632" t="str">
            <v xml:space="preserve">Zasobnik UBS 100 V2 </v>
          </cell>
          <cell r="G632" t="str">
            <v>szt.</v>
          </cell>
          <cell r="H632">
            <v>2959</v>
          </cell>
          <cell r="I632">
            <v>0.23</v>
          </cell>
        </row>
        <row r="633">
          <cell r="C633" t="str">
            <v>UBS125VV2</v>
          </cell>
          <cell r="D633" t="str">
            <v>8419 19 00</v>
          </cell>
          <cell r="E633">
            <v>8595590807181</v>
          </cell>
          <cell r="F633" t="str">
            <v>Zasobnik UBS 125V V2</v>
          </cell>
          <cell r="G633" t="str">
            <v>szt.</v>
          </cell>
          <cell r="H633">
            <v>3333</v>
          </cell>
          <cell r="I633">
            <v>0.23</v>
          </cell>
        </row>
        <row r="634">
          <cell r="C634" t="str">
            <v>UBS160V2</v>
          </cell>
          <cell r="D634" t="str">
            <v>8419 19 00</v>
          </cell>
          <cell r="E634">
            <v>8595590805521</v>
          </cell>
          <cell r="F634" t="str">
            <v>Zasobnik UBS 160 V2</v>
          </cell>
          <cell r="G634" t="str">
            <v>szt.</v>
          </cell>
          <cell r="H634">
            <v>3696</v>
          </cell>
          <cell r="I634">
            <v>0.23</v>
          </cell>
        </row>
        <row r="635">
          <cell r="C635" t="str">
            <v>UBS200SOL</v>
          </cell>
          <cell r="D635" t="str">
            <v>8419 19 00</v>
          </cell>
          <cell r="E635">
            <v>8595590800342</v>
          </cell>
          <cell r="F635" t="str">
            <v xml:space="preserve">Zasobnik UBS 200 SOL </v>
          </cell>
          <cell r="G635" t="str">
            <v>szt.</v>
          </cell>
          <cell r="H635">
            <v>4946</v>
          </cell>
          <cell r="I635">
            <v>0.23</v>
          </cell>
        </row>
        <row r="636">
          <cell r="C636" t="str">
            <v>UBS250SOL</v>
          </cell>
          <cell r="D636" t="str">
            <v>8419 19 00</v>
          </cell>
          <cell r="E636">
            <v>8594036084803</v>
          </cell>
          <cell r="F636" t="str">
            <v xml:space="preserve">Zasobnik UBS 250 SOL </v>
          </cell>
          <cell r="G636" t="str">
            <v>szt.</v>
          </cell>
          <cell r="H636">
            <v>5766</v>
          </cell>
          <cell r="I636">
            <v>0.23</v>
          </cell>
        </row>
        <row r="637">
          <cell r="C637" t="str">
            <v>UBS300SOLV2</v>
          </cell>
          <cell r="D637" t="str">
            <v>8419 19 00</v>
          </cell>
          <cell r="E637">
            <v>8595590802087</v>
          </cell>
          <cell r="F637" t="str">
            <v>Zasobnik UBS 300 SOL V2</v>
          </cell>
          <cell r="G637" t="str">
            <v>szt.</v>
          </cell>
          <cell r="H637">
            <v>5855</v>
          </cell>
          <cell r="I637">
            <v>0.23</v>
          </cell>
        </row>
        <row r="638">
          <cell r="C638" t="str">
            <v>UBSA6199203</v>
          </cell>
          <cell r="D638" t="str">
            <v>8104 90 00</v>
          </cell>
          <cell r="E638">
            <v>5907538002306</v>
          </cell>
          <cell r="F638" t="str">
            <v>Anoda do zasobników UBS100-160 oraz UBS200-250SOL</v>
          </cell>
          <cell r="G638" t="str">
            <v>szt.</v>
          </cell>
          <cell r="H638">
            <v>185</v>
          </cell>
          <cell r="I638">
            <v>0.23</v>
          </cell>
        </row>
        <row r="639">
          <cell r="C639" t="str">
            <v>UBSA6199208</v>
          </cell>
          <cell r="D639" t="str">
            <v>8104 90 00</v>
          </cell>
          <cell r="E639">
            <v>5907538002245</v>
          </cell>
          <cell r="F639" t="str">
            <v>Anoda do zasobników UBS300SOLv2</v>
          </cell>
          <cell r="G639" t="str">
            <v>szt.</v>
          </cell>
          <cell r="H639">
            <v>300</v>
          </cell>
          <cell r="I639">
            <v>0.23</v>
          </cell>
        </row>
        <row r="640">
          <cell r="C640" t="str">
            <v>UBSA2110030</v>
          </cell>
          <cell r="D640" t="str">
            <v>8516 80 80</v>
          </cell>
          <cell r="E640">
            <v>8594036084650</v>
          </cell>
          <cell r="F640" t="str">
            <v>Grzałka elektryczna gwintowana TJ-2KW</v>
          </cell>
          <cell r="G640" t="str">
            <v>szt.</v>
          </cell>
          <cell r="H640">
            <v>747</v>
          </cell>
          <cell r="I640">
            <v>0.23</v>
          </cell>
        </row>
        <row r="641">
          <cell r="C641">
            <v>13000015</v>
          </cell>
          <cell r="D641" t="str">
            <v>8516 80 80</v>
          </cell>
          <cell r="E641">
            <v>8594036082441</v>
          </cell>
          <cell r="F641" t="str">
            <v xml:space="preserve">GRZAŁKA ELEKTRYCZNA TJ 6/4’’ – 3,75 kW (zasilanie 400 V) </v>
          </cell>
          <cell r="G641" t="str">
            <v>szt.</v>
          </cell>
          <cell r="H641">
            <v>1366</v>
          </cell>
          <cell r="I641">
            <v>0.23</v>
          </cell>
        </row>
        <row r="642">
          <cell r="C642">
            <v>13000016</v>
          </cell>
          <cell r="D642" t="str">
            <v>8516 80 80</v>
          </cell>
          <cell r="E642">
            <v>8594036084681</v>
          </cell>
          <cell r="F642" t="str">
            <v>GRZAŁKA ELEKTRYCZNA TJ 6/4’’ – 6 kW (zasilanie 400 V)</v>
          </cell>
          <cell r="G642" t="str">
            <v>szt.</v>
          </cell>
          <cell r="H642">
            <v>1426</v>
          </cell>
          <cell r="I642">
            <v>0.23</v>
          </cell>
        </row>
        <row r="643">
          <cell r="C643" t="str">
            <v>3.024609/CT</v>
          </cell>
          <cell r="D643" t="str">
            <v>8403 90 90</v>
          </cell>
          <cell r="E643">
            <v>5907538000395</v>
          </cell>
          <cell r="F643" t="str">
            <v>Zestaw do podłączenia dowolnego zasobnika cwu do kotłów Victrix Tera / EXA / TT / Maior TT</v>
          </cell>
          <cell r="G643" t="str">
            <v>szt.</v>
          </cell>
          <cell r="H643">
            <v>144</v>
          </cell>
          <cell r="I643">
            <v>0.23</v>
          </cell>
        </row>
        <row r="644">
          <cell r="C644" t="str">
            <v>1.033683</v>
          </cell>
          <cell r="D644" t="str">
            <v>8533 21 00</v>
          </cell>
          <cell r="E644">
            <v>8015065044083</v>
          </cell>
          <cell r="F644" t="str">
            <v>Sonda kontaktowa zasobnika</v>
          </cell>
          <cell r="G644" t="str">
            <v>szt.</v>
          </cell>
          <cell r="H644">
            <v>64</v>
          </cell>
          <cell r="I644">
            <v>0.23</v>
          </cell>
        </row>
        <row r="645">
          <cell r="C645" t="str">
            <v>3.012944</v>
          </cell>
          <cell r="D645" t="str">
            <v>8403 90 90</v>
          </cell>
          <cell r="E645">
            <v>8015065709913</v>
          </cell>
          <cell r="F645" t="str">
            <v>Zestaw przyłączeniowy recyrkulacji c.w.u. (Victrix Zeus 25/26)</v>
          </cell>
          <cell r="G645" t="str">
            <v>szt.</v>
          </cell>
          <cell r="H645">
            <v>251</v>
          </cell>
          <cell r="I645">
            <v>0.23</v>
          </cell>
        </row>
        <row r="646">
          <cell r="C646" t="str">
            <v>3.013498</v>
          </cell>
          <cell r="D646" t="str">
            <v>8403 90 90</v>
          </cell>
          <cell r="E646">
            <v>8015065709982</v>
          </cell>
          <cell r="F646" t="str">
            <v>Zestaw przyłączeniowy recyrkulacji c.w.u. Victrix Zeus Superior kW</v>
          </cell>
          <cell r="G646" t="str">
            <v>szt.</v>
          </cell>
          <cell r="H646">
            <v>251</v>
          </cell>
          <cell r="I646">
            <v>0.23</v>
          </cell>
        </row>
        <row r="647">
          <cell r="C647" t="str">
            <v>3.015380</v>
          </cell>
          <cell r="D647" t="str">
            <v>8403 90 90</v>
          </cell>
          <cell r="E647">
            <v>8015065711480</v>
          </cell>
          <cell r="F647" t="str">
            <v>Zestaw przyłączeniowy recyrkulacji c.w.u. (z pompą cyrkulacyjną) (Victrix Zeus 25/26)</v>
          </cell>
          <cell r="G647" t="str">
            <v>szt.</v>
          </cell>
          <cell r="H647">
            <v>1254</v>
          </cell>
          <cell r="I647">
            <v>0.23</v>
          </cell>
        </row>
        <row r="648">
          <cell r="C648" t="str">
            <v>3.020001</v>
          </cell>
          <cell r="D648" t="str">
            <v>8403 90 90</v>
          </cell>
          <cell r="E648">
            <v>8015065715105</v>
          </cell>
          <cell r="F648" t="str">
            <v>Zestaw przyłączeniowy recyrkulacji c.w.u. Hercules Condensing 24 2 E / 32 2 I / ABT 32 2 I / Solar 26 1 A z pompą cyrkulacyjną</v>
          </cell>
          <cell r="G648" t="str">
            <v>szt.</v>
          </cell>
          <cell r="H648">
            <v>1254</v>
          </cell>
          <cell r="I648">
            <v>0.23</v>
          </cell>
        </row>
        <row r="649">
          <cell r="C649" t="str">
            <v>3.018911</v>
          </cell>
          <cell r="D649" t="str">
            <v>8403 90 90</v>
          </cell>
          <cell r="E649">
            <v>8015065714214</v>
          </cell>
          <cell r="F649" t="str">
            <v xml:space="preserve">Zestaw przyłączeniowy do kotłów wiszących przepływowych </v>
          </cell>
          <cell r="G649" t="str">
            <v>szt.</v>
          </cell>
          <cell r="H649">
            <v>999</v>
          </cell>
          <cell r="I649">
            <v>0.23</v>
          </cell>
        </row>
        <row r="650">
          <cell r="C650" t="str">
            <v>3.011667</v>
          </cell>
          <cell r="D650" t="str">
            <v>8403 90 90</v>
          </cell>
          <cell r="E650" t="str">
            <v>8015065708121</v>
          </cell>
          <cell r="F650" t="str">
            <v>Uniwersalny zestaw przyłączy elastycznych</v>
          </cell>
          <cell r="G650" t="str">
            <v>szt.</v>
          </cell>
          <cell r="H650">
            <v>423</v>
          </cell>
          <cell r="I650">
            <v>0.23</v>
          </cell>
        </row>
        <row r="651">
          <cell r="C651" t="str">
            <v>3.026374</v>
          </cell>
          <cell r="D651" t="str">
            <v>8413 82 00</v>
          </cell>
          <cell r="E651">
            <v>8015065067457</v>
          </cell>
          <cell r="F651" t="str">
            <v>Pompka do odprowadzania kondensatu</v>
          </cell>
          <cell r="G651" t="str">
            <v>szt.</v>
          </cell>
          <cell r="H651">
            <v>644</v>
          </cell>
          <cell r="I651">
            <v>0.23</v>
          </cell>
        </row>
        <row r="652">
          <cell r="C652">
            <v>30700500</v>
          </cell>
          <cell r="D652" t="str">
            <v>8481 80 00</v>
          </cell>
          <cell r="E652">
            <v>8019495417394</v>
          </cell>
          <cell r="F652" t="str">
            <v>FILTR MAGNETYCZNY MG1</v>
          </cell>
          <cell r="G652" t="str">
            <v>szt.</v>
          </cell>
          <cell r="H652">
            <v>333</v>
          </cell>
          <cell r="I652">
            <v>0.23</v>
          </cell>
        </row>
        <row r="653">
          <cell r="C653" t="str">
            <v>RB.29650650</v>
          </cell>
          <cell r="D653" t="str">
            <v>8481 80 00</v>
          </cell>
          <cell r="E653">
            <v>8019495403700</v>
          </cell>
          <cell r="F653" t="str">
            <v>Filtr magnetyczny CleanWater z zaworami odcinającymi GW 1"</v>
          </cell>
          <cell r="G653" t="str">
            <v>szt.</v>
          </cell>
          <cell r="H653">
            <v>594</v>
          </cell>
          <cell r="I653">
            <v>0.23</v>
          </cell>
        </row>
        <row r="654">
          <cell r="C654" t="str">
            <v>I.060008</v>
          </cell>
          <cell r="D654" t="str">
            <v>7310 10 00</v>
          </cell>
          <cell r="E654">
            <v>8000000012852</v>
          </cell>
          <cell r="F654" t="str">
            <v>Naczynie przeponowe c.w.u. 8 l</v>
          </cell>
          <cell r="G654" t="str">
            <v>szt.</v>
          </cell>
          <cell r="H654">
            <v>116</v>
          </cell>
          <cell r="I654">
            <v>0.23</v>
          </cell>
        </row>
        <row r="655">
          <cell r="C655" t="str">
            <v>I.060012</v>
          </cell>
          <cell r="D655" t="str">
            <v>7310 10 00</v>
          </cell>
          <cell r="E655">
            <v>8000000013019</v>
          </cell>
          <cell r="F655" t="str">
            <v>Naczynie przeponowe c.w.u. 12 l</v>
          </cell>
          <cell r="G655" t="str">
            <v>szt.</v>
          </cell>
          <cell r="H655">
            <v>127</v>
          </cell>
          <cell r="I655">
            <v>0.23</v>
          </cell>
        </row>
        <row r="656">
          <cell r="C656" t="str">
            <v>I.060018</v>
          </cell>
          <cell r="D656" t="str">
            <v>7310 10 00</v>
          </cell>
          <cell r="E656">
            <v>8000000013224</v>
          </cell>
          <cell r="F656" t="str">
            <v>Naczynie przeponowe c.w.u. 18 l</v>
          </cell>
          <cell r="G656" t="str">
            <v>szt.</v>
          </cell>
          <cell r="H656">
            <v>169</v>
          </cell>
          <cell r="I656">
            <v>0.23</v>
          </cell>
        </row>
        <row r="657">
          <cell r="C657" t="str">
            <v>I.060050</v>
          </cell>
          <cell r="D657" t="str">
            <v>7310 10 00</v>
          </cell>
          <cell r="E657">
            <v>8000000013941</v>
          </cell>
          <cell r="F657" t="str">
            <v>Naczynie przeponowe c.w.u. 50 l</v>
          </cell>
          <cell r="G657" t="str">
            <v>szt.</v>
          </cell>
          <cell r="H657">
            <v>424</v>
          </cell>
          <cell r="I657">
            <v>0.23</v>
          </cell>
        </row>
        <row r="658">
          <cell r="C658" t="str">
            <v>I.070005</v>
          </cell>
          <cell r="D658" t="str">
            <v>7310 10 00</v>
          </cell>
          <cell r="E658">
            <v>8000000012692</v>
          </cell>
          <cell r="F658" t="str">
            <v>Naczynie przeponowe c.o. 5 l</v>
          </cell>
          <cell r="G658" t="str">
            <v>szt.</v>
          </cell>
          <cell r="H658">
            <v>96</v>
          </cell>
          <cell r="I658">
            <v>0.23</v>
          </cell>
        </row>
        <row r="659">
          <cell r="C659" t="str">
            <v>I.070012</v>
          </cell>
          <cell r="D659" t="str">
            <v>7310 10 00</v>
          </cell>
          <cell r="E659">
            <v>8000000012975</v>
          </cell>
          <cell r="F659" t="str">
            <v xml:space="preserve">Naczynie przeponowe c.o. 12 l </v>
          </cell>
          <cell r="G659" t="str">
            <v>szt.</v>
          </cell>
          <cell r="H659">
            <v>122</v>
          </cell>
          <cell r="I659">
            <v>0.23</v>
          </cell>
        </row>
        <row r="660">
          <cell r="C660" t="str">
            <v>I.070018</v>
          </cell>
          <cell r="D660" t="str">
            <v>7310 10 00</v>
          </cell>
          <cell r="E660">
            <v>8000000013200</v>
          </cell>
          <cell r="F660" t="str">
            <v>Naczynie przeponowe c.o. 18 l</v>
          </cell>
          <cell r="G660" t="str">
            <v>szt.</v>
          </cell>
          <cell r="H660">
            <v>153</v>
          </cell>
          <cell r="I660">
            <v>0.23</v>
          </cell>
        </row>
        <row r="661">
          <cell r="C661" t="str">
            <v>I.070024</v>
          </cell>
          <cell r="D661" t="str">
            <v>7310 10 00</v>
          </cell>
          <cell r="E661">
            <v>8000000013514</v>
          </cell>
          <cell r="F661" t="str">
            <v>Naczynie przeponowe c.o. 24 l</v>
          </cell>
          <cell r="G661" t="str">
            <v>szt.</v>
          </cell>
          <cell r="H661">
            <v>158</v>
          </cell>
          <cell r="I661">
            <v>0.23</v>
          </cell>
        </row>
        <row r="662">
          <cell r="C662" t="str">
            <v>I.070035</v>
          </cell>
          <cell r="D662" t="str">
            <v>7310 10 00</v>
          </cell>
          <cell r="E662">
            <v>8000000013774</v>
          </cell>
          <cell r="F662" t="str">
            <v>Naczynie przeponowe c.o. 35 l</v>
          </cell>
          <cell r="G662" t="str">
            <v>szt.</v>
          </cell>
          <cell r="H662">
            <v>243</v>
          </cell>
          <cell r="I662">
            <v>0.23</v>
          </cell>
        </row>
        <row r="663">
          <cell r="C663" t="str">
            <v>I.070050</v>
          </cell>
          <cell r="D663" t="str">
            <v>7310 10 00</v>
          </cell>
          <cell r="E663">
            <v>8000000013934</v>
          </cell>
          <cell r="F663" t="str">
            <v>Naczynie przeponowe c.o. 50 l</v>
          </cell>
          <cell r="G663" t="str">
            <v>szt.</v>
          </cell>
          <cell r="H663">
            <v>296</v>
          </cell>
          <cell r="I663">
            <v>0.23</v>
          </cell>
        </row>
        <row r="664">
          <cell r="C664" t="str">
            <v>I.SUP001</v>
          </cell>
          <cell r="D664" t="str">
            <v>7326 90 98</v>
          </cell>
          <cell r="E664">
            <v>5907538002214</v>
          </cell>
          <cell r="F664" t="str">
            <v>Wspornik ścienny (wieszak) 3/4”</v>
          </cell>
          <cell r="G664" t="str">
            <v>szt.</v>
          </cell>
          <cell r="H664">
            <v>55</v>
          </cell>
          <cell r="I664">
            <v>0.23</v>
          </cell>
        </row>
        <row r="665">
          <cell r="C665"/>
          <cell r="D665"/>
          <cell r="E665"/>
          <cell r="F665"/>
          <cell r="G665"/>
          <cell r="H665"/>
          <cell r="I665"/>
        </row>
        <row r="666">
          <cell r="C666"/>
          <cell r="D666"/>
          <cell r="E666"/>
          <cell r="F666"/>
          <cell r="G666"/>
          <cell r="H666"/>
          <cell r="I666"/>
        </row>
        <row r="667">
          <cell r="C667"/>
          <cell r="D667"/>
          <cell r="E667"/>
          <cell r="F667"/>
          <cell r="G667"/>
          <cell r="H667"/>
          <cell r="I667"/>
        </row>
        <row r="668">
          <cell r="C668"/>
          <cell r="D668"/>
          <cell r="E668"/>
          <cell r="F668"/>
          <cell r="G668"/>
          <cell r="H668"/>
          <cell r="I668"/>
        </row>
        <row r="669">
          <cell r="C669"/>
          <cell r="D669"/>
          <cell r="E669"/>
          <cell r="F669"/>
          <cell r="G669"/>
          <cell r="H669"/>
          <cell r="I669"/>
        </row>
        <row r="670">
          <cell r="C670"/>
          <cell r="D670"/>
          <cell r="E670"/>
          <cell r="F670"/>
          <cell r="G670"/>
          <cell r="H670"/>
          <cell r="I670"/>
        </row>
        <row r="671">
          <cell r="C671"/>
          <cell r="D671"/>
          <cell r="E671"/>
          <cell r="F671"/>
          <cell r="G671"/>
          <cell r="H671"/>
          <cell r="I671"/>
        </row>
        <row r="672">
          <cell r="C672"/>
          <cell r="D672"/>
          <cell r="E672"/>
          <cell r="F672"/>
          <cell r="G672"/>
          <cell r="H672"/>
          <cell r="I672"/>
        </row>
        <row r="673">
          <cell r="C673"/>
          <cell r="D673"/>
          <cell r="E673"/>
          <cell r="F673"/>
          <cell r="G673"/>
          <cell r="H673"/>
          <cell r="I673"/>
        </row>
        <row r="674">
          <cell r="C674"/>
          <cell r="D674"/>
          <cell r="E674"/>
          <cell r="F674"/>
          <cell r="G674"/>
          <cell r="H674"/>
          <cell r="I674"/>
        </row>
        <row r="675">
          <cell r="C675"/>
          <cell r="D675"/>
          <cell r="E675"/>
          <cell r="F675"/>
          <cell r="G675"/>
          <cell r="H675"/>
          <cell r="I675"/>
        </row>
        <row r="676">
          <cell r="C676"/>
          <cell r="D676"/>
          <cell r="E676"/>
          <cell r="F676"/>
          <cell r="G676"/>
          <cell r="H676"/>
          <cell r="I676"/>
        </row>
        <row r="677">
          <cell r="C677"/>
          <cell r="D677"/>
          <cell r="E677"/>
          <cell r="F677"/>
          <cell r="G677"/>
          <cell r="H677"/>
          <cell r="I677"/>
        </row>
        <row r="678">
          <cell r="C678"/>
          <cell r="D678"/>
          <cell r="E678"/>
          <cell r="F678"/>
          <cell r="G678"/>
          <cell r="H678"/>
          <cell r="I678"/>
        </row>
        <row r="679">
          <cell r="C679"/>
          <cell r="D679"/>
          <cell r="E679"/>
          <cell r="F679"/>
          <cell r="G679"/>
          <cell r="H679"/>
          <cell r="I679"/>
        </row>
        <row r="680">
          <cell r="C680"/>
          <cell r="D680"/>
          <cell r="E680"/>
          <cell r="F680"/>
          <cell r="G680"/>
          <cell r="H680"/>
          <cell r="I680"/>
        </row>
        <row r="681">
          <cell r="C681"/>
          <cell r="D681"/>
          <cell r="E681"/>
          <cell r="F681"/>
          <cell r="G681"/>
          <cell r="H681"/>
          <cell r="I681"/>
        </row>
        <row r="682">
          <cell r="C682"/>
          <cell r="D682"/>
          <cell r="E682"/>
          <cell r="F682"/>
          <cell r="G682"/>
          <cell r="H682"/>
          <cell r="I682"/>
        </row>
        <row r="683">
          <cell r="C683"/>
          <cell r="D683"/>
          <cell r="E683"/>
          <cell r="F683"/>
          <cell r="G683"/>
          <cell r="H683"/>
          <cell r="I683"/>
        </row>
        <row r="684">
          <cell r="C684"/>
          <cell r="D684"/>
          <cell r="E684"/>
          <cell r="F684"/>
          <cell r="G684"/>
          <cell r="H684"/>
          <cell r="I684"/>
        </row>
        <row r="685">
          <cell r="C685"/>
          <cell r="D685"/>
          <cell r="E685"/>
          <cell r="F685"/>
          <cell r="G685"/>
          <cell r="H685"/>
          <cell r="I685"/>
        </row>
        <row r="686">
          <cell r="C686"/>
          <cell r="D686"/>
          <cell r="E686"/>
          <cell r="F686"/>
          <cell r="G686"/>
          <cell r="H686"/>
          <cell r="I686"/>
        </row>
        <row r="687">
          <cell r="C687"/>
          <cell r="D687"/>
          <cell r="E687"/>
          <cell r="F687"/>
          <cell r="G687"/>
          <cell r="H687"/>
          <cell r="I687"/>
        </row>
        <row r="688">
          <cell r="C688"/>
          <cell r="D688"/>
          <cell r="E688"/>
          <cell r="F688"/>
          <cell r="G688"/>
          <cell r="H688"/>
          <cell r="I688"/>
        </row>
        <row r="689">
          <cell r="C689"/>
          <cell r="D689"/>
          <cell r="E689"/>
          <cell r="F689"/>
          <cell r="G689"/>
          <cell r="H689"/>
          <cell r="I689"/>
        </row>
        <row r="690">
          <cell r="I690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2D634-8FB2-43A3-90CB-A9EB4C1EFC02}">
  <sheetPr>
    <pageSetUpPr fitToPage="1"/>
  </sheetPr>
  <dimension ref="A1:W691"/>
  <sheetViews>
    <sheetView tabSelected="1" zoomScale="55" zoomScaleNormal="55" workbookViewId="0">
      <pane xSplit="6" ySplit="5" topLeftCell="G75" activePane="bottomRight" state="frozen"/>
      <selection pane="topRight" activeCell="E1" sqref="E1"/>
      <selection pane="bottomLeft" activeCell="A6" sqref="A6"/>
      <selection pane="bottomRight" activeCell="B6" sqref="B6"/>
    </sheetView>
  </sheetViews>
  <sheetFormatPr defaultColWidth="102" defaultRowHeight="15.6"/>
  <cols>
    <col min="1" max="1" width="11.77734375" style="77" bestFit="1" customWidth="1"/>
    <col min="2" max="2" width="53.44140625" style="2" customWidth="1"/>
    <col min="3" max="4" width="20.5546875" style="14" customWidth="1"/>
    <col min="5" max="5" width="20.5546875" style="9" customWidth="1"/>
    <col min="6" max="6" width="100.21875" style="10" bestFit="1" customWidth="1"/>
    <col min="7" max="7" width="13.44140625" style="11" bestFit="1" customWidth="1"/>
    <col min="8" max="8" width="27.77734375" style="13" customWidth="1"/>
    <col min="9" max="9" width="10.5546875" style="50" customWidth="1"/>
    <col min="10" max="10" width="28.21875" style="2" customWidth="1"/>
    <col min="11" max="12" width="20.5546875" style="2" customWidth="1"/>
    <col min="13" max="13" width="38.44140625" style="2" customWidth="1"/>
    <col min="14" max="14" width="28.44140625" style="2" customWidth="1"/>
    <col min="15" max="15" width="20.5546875" style="2" customWidth="1"/>
    <col min="16" max="16" width="10.21875" style="2" customWidth="1"/>
    <col min="17" max="17" width="32.5546875" style="13" customWidth="1"/>
    <col min="18" max="18" width="27.77734375" style="88" customWidth="1"/>
    <col min="19" max="19" width="27.77734375" style="89" customWidth="1"/>
    <col min="20" max="22" width="10.21875" style="2" customWidth="1"/>
    <col min="23" max="16384" width="102" style="2"/>
  </cols>
  <sheetData>
    <row r="1" spans="1:23" ht="17.399999999999999">
      <c r="C1" s="8"/>
      <c r="D1" s="8"/>
      <c r="E1" s="8"/>
      <c r="F1" s="110" t="s">
        <v>0</v>
      </c>
      <c r="H1" s="54" t="s">
        <v>1023</v>
      </c>
      <c r="I1" s="54"/>
      <c r="Q1" s="54"/>
      <c r="R1" s="81"/>
      <c r="S1" s="82"/>
    </row>
    <row r="2" spans="1:23" ht="31.05" customHeight="1">
      <c r="C2" s="8"/>
      <c r="D2" s="8"/>
      <c r="E2" s="8"/>
      <c r="F2" s="111"/>
      <c r="G2" s="12"/>
      <c r="H2" s="110"/>
      <c r="I2" s="110"/>
      <c r="Q2" s="54"/>
      <c r="R2" s="81"/>
      <c r="S2" s="82"/>
    </row>
    <row r="3" spans="1:23" ht="21" customHeight="1">
      <c r="C3" s="8"/>
      <c r="D3" s="8"/>
      <c r="E3" s="8"/>
      <c r="F3" s="112" t="s">
        <v>1022</v>
      </c>
      <c r="G3" s="12"/>
      <c r="H3" s="110"/>
      <c r="I3" s="110"/>
      <c r="J3" s="110"/>
      <c r="K3" s="110"/>
      <c r="Q3" s="83"/>
      <c r="R3" s="84"/>
      <c r="S3" s="85"/>
    </row>
    <row r="4" spans="1:23" ht="15.6" customHeight="1">
      <c r="C4" s="16"/>
      <c r="D4" s="16"/>
      <c r="E4" s="16"/>
      <c r="F4" s="113"/>
      <c r="G4" s="12"/>
      <c r="H4" s="116"/>
      <c r="I4" s="116"/>
      <c r="J4" s="116"/>
      <c r="K4" s="116"/>
      <c r="Q4" s="104" t="s">
        <v>1008</v>
      </c>
      <c r="R4" s="106" t="s">
        <v>1009</v>
      </c>
      <c r="S4" s="106"/>
    </row>
    <row r="5" spans="1:23" s="3" customFormat="1" ht="47.55" customHeight="1">
      <c r="A5" s="78" t="s">
        <v>1</v>
      </c>
      <c r="B5" s="33" t="s">
        <v>2</v>
      </c>
      <c r="C5" s="34" t="s">
        <v>3</v>
      </c>
      <c r="D5" s="34" t="s">
        <v>4</v>
      </c>
      <c r="E5" s="35" t="s">
        <v>5</v>
      </c>
      <c r="F5" s="36" t="s">
        <v>6</v>
      </c>
      <c r="G5" s="36" t="s">
        <v>7</v>
      </c>
      <c r="H5" s="36" t="s">
        <v>8</v>
      </c>
      <c r="I5" s="51" t="s">
        <v>9</v>
      </c>
      <c r="J5" s="36" t="s">
        <v>10</v>
      </c>
      <c r="K5" s="36" t="s">
        <v>11</v>
      </c>
      <c r="L5" s="37" t="s">
        <v>12</v>
      </c>
      <c r="M5" s="37" t="s">
        <v>13</v>
      </c>
      <c r="N5" s="37" t="s">
        <v>14</v>
      </c>
      <c r="O5" s="36" t="s">
        <v>15</v>
      </c>
      <c r="Q5" s="105"/>
      <c r="R5" s="79" t="s">
        <v>1010</v>
      </c>
      <c r="S5" s="80" t="s">
        <v>1011</v>
      </c>
    </row>
    <row r="6" spans="1:23" s="57" customFormat="1">
      <c r="A6" s="90">
        <v>1</v>
      </c>
      <c r="B6" s="45" t="s">
        <v>16</v>
      </c>
      <c r="C6" s="17">
        <v>99000149</v>
      </c>
      <c r="D6" s="17" t="s">
        <v>19</v>
      </c>
      <c r="E6" s="46">
        <v>5907538010264</v>
      </c>
      <c r="F6" s="46" t="s">
        <v>943</v>
      </c>
      <c r="G6" s="91" t="s">
        <v>17</v>
      </c>
      <c r="H6" s="4">
        <v>36802</v>
      </c>
      <c r="I6" s="53">
        <v>0.23</v>
      </c>
      <c r="J6" s="5">
        <f t="shared" ref="J6:J37" si="0">H6*(1+I6)</f>
        <v>45266.46</v>
      </c>
      <c r="K6" s="92" t="s">
        <v>18</v>
      </c>
      <c r="L6" s="18"/>
      <c r="M6" s="56"/>
      <c r="N6" s="23"/>
      <c r="O6" s="92" t="s">
        <v>19</v>
      </c>
      <c r="P6" s="70"/>
      <c r="Q6" s="58">
        <f>VLOOKUP(C6,[1]CENNIK!$C:$I,6,0)</f>
        <v>36802</v>
      </c>
      <c r="R6" s="58">
        <f t="shared" ref="R6:R18" si="1">H6-Q6</f>
        <v>0</v>
      </c>
      <c r="S6" s="86">
        <f>R6/Q6</f>
        <v>0</v>
      </c>
      <c r="T6" s="2"/>
      <c r="U6" s="2"/>
      <c r="V6" s="2"/>
      <c r="W6" s="68"/>
    </row>
    <row r="7" spans="1:23" s="57" customFormat="1">
      <c r="A7" s="90">
        <v>2</v>
      </c>
      <c r="B7" s="45" t="s">
        <v>16</v>
      </c>
      <c r="C7" s="17">
        <v>99000153</v>
      </c>
      <c r="D7" s="17" t="s">
        <v>19</v>
      </c>
      <c r="E7" s="46">
        <v>5907538010301</v>
      </c>
      <c r="F7" s="46" t="s">
        <v>899</v>
      </c>
      <c r="G7" s="91" t="s">
        <v>17</v>
      </c>
      <c r="H7" s="4">
        <v>59573</v>
      </c>
      <c r="I7" s="53">
        <v>0.23</v>
      </c>
      <c r="J7" s="5">
        <f t="shared" si="0"/>
        <v>73274.789999999994</v>
      </c>
      <c r="K7" s="92" t="s">
        <v>18</v>
      </c>
      <c r="L7" s="18"/>
      <c r="M7" s="56"/>
      <c r="N7" s="23"/>
      <c r="O7" s="92" t="s">
        <v>19</v>
      </c>
      <c r="P7" s="70"/>
      <c r="Q7" s="58">
        <f>VLOOKUP(C7,[1]CENNIK!$C:$I,6,0)</f>
        <v>59573</v>
      </c>
      <c r="R7" s="58">
        <f t="shared" si="1"/>
        <v>0</v>
      </c>
      <c r="S7" s="86">
        <f t="shared" ref="S7:S70" si="2">R7/Q7</f>
        <v>0</v>
      </c>
      <c r="T7" s="2"/>
      <c r="U7" s="2"/>
      <c r="V7" s="2"/>
      <c r="W7" s="68"/>
    </row>
    <row r="8" spans="1:23" s="57" customFormat="1">
      <c r="A8" s="90">
        <v>3</v>
      </c>
      <c r="B8" s="45" t="s">
        <v>16</v>
      </c>
      <c r="C8" s="17">
        <v>99000154</v>
      </c>
      <c r="D8" s="17" t="s">
        <v>19</v>
      </c>
      <c r="E8" s="46">
        <v>5907538010318</v>
      </c>
      <c r="F8" s="46" t="s">
        <v>900</v>
      </c>
      <c r="G8" s="91" t="s">
        <v>17</v>
      </c>
      <c r="H8" s="4">
        <v>66572</v>
      </c>
      <c r="I8" s="53">
        <v>0.23</v>
      </c>
      <c r="J8" s="5">
        <f t="shared" si="0"/>
        <v>81883.56</v>
      </c>
      <c r="K8" s="92" t="s">
        <v>18</v>
      </c>
      <c r="L8" s="18"/>
      <c r="M8" s="56"/>
      <c r="N8" s="23"/>
      <c r="O8" s="92" t="s">
        <v>19</v>
      </c>
      <c r="P8" s="70"/>
      <c r="Q8" s="58">
        <f>VLOOKUP(C8,[1]CENNIK!$C:$I,6,0)</f>
        <v>66572</v>
      </c>
      <c r="R8" s="58">
        <f t="shared" si="1"/>
        <v>0</v>
      </c>
      <c r="S8" s="86">
        <f t="shared" si="2"/>
        <v>0</v>
      </c>
      <c r="T8" s="2"/>
      <c r="U8" s="2"/>
      <c r="V8" s="2"/>
      <c r="W8" s="68"/>
    </row>
    <row r="9" spans="1:23" s="57" customFormat="1">
      <c r="A9" s="90">
        <v>4</v>
      </c>
      <c r="B9" s="45" t="s">
        <v>16</v>
      </c>
      <c r="C9" s="17">
        <v>99000155</v>
      </c>
      <c r="D9" s="17" t="s">
        <v>19</v>
      </c>
      <c r="E9" s="46">
        <v>5907538010325</v>
      </c>
      <c r="F9" s="46" t="s">
        <v>901</v>
      </c>
      <c r="G9" s="91" t="s">
        <v>17</v>
      </c>
      <c r="H9" s="4">
        <v>67184</v>
      </c>
      <c r="I9" s="53">
        <v>0.23</v>
      </c>
      <c r="J9" s="5">
        <f t="shared" si="0"/>
        <v>82636.319999999992</v>
      </c>
      <c r="K9" s="92" t="s">
        <v>18</v>
      </c>
      <c r="L9" s="18"/>
      <c r="M9" s="56"/>
      <c r="N9" s="23"/>
      <c r="O9" s="92" t="s">
        <v>19</v>
      </c>
      <c r="P9" s="70"/>
      <c r="Q9" s="58">
        <f>VLOOKUP(C9,[1]CENNIK!$C:$I,6,0)</f>
        <v>67184</v>
      </c>
      <c r="R9" s="58">
        <f t="shared" si="1"/>
        <v>0</v>
      </c>
      <c r="S9" s="86">
        <f t="shared" si="2"/>
        <v>0</v>
      </c>
      <c r="T9" s="2"/>
      <c r="U9" s="2"/>
      <c r="V9" s="2"/>
      <c r="W9" s="68"/>
    </row>
    <row r="10" spans="1:23" s="57" customFormat="1">
      <c r="A10" s="90">
        <v>5</v>
      </c>
      <c r="B10" s="45" t="s">
        <v>16</v>
      </c>
      <c r="C10" s="17">
        <v>99000156</v>
      </c>
      <c r="D10" s="17" t="s">
        <v>19</v>
      </c>
      <c r="E10" s="46">
        <v>5907538010332</v>
      </c>
      <c r="F10" s="46" t="s">
        <v>1029</v>
      </c>
      <c r="G10" s="91" t="s">
        <v>17</v>
      </c>
      <c r="H10" s="4">
        <v>48728</v>
      </c>
      <c r="I10" s="53">
        <v>0.23</v>
      </c>
      <c r="J10" s="5">
        <f t="shared" si="0"/>
        <v>59935.44</v>
      </c>
      <c r="K10" s="92" t="s">
        <v>18</v>
      </c>
      <c r="L10" s="18"/>
      <c r="M10" s="56"/>
      <c r="N10" s="23"/>
      <c r="O10" s="92" t="s">
        <v>19</v>
      </c>
      <c r="P10" s="70"/>
      <c r="Q10" s="58">
        <f>VLOOKUP(C10,[1]CENNIK!$C:$I,6,0)</f>
        <v>48728</v>
      </c>
      <c r="R10" s="58">
        <f t="shared" si="1"/>
        <v>0</v>
      </c>
      <c r="S10" s="86">
        <f t="shared" si="2"/>
        <v>0</v>
      </c>
      <c r="T10" s="2"/>
      <c r="U10" s="2"/>
      <c r="V10" s="2"/>
      <c r="W10" s="68"/>
    </row>
    <row r="11" spans="1:23" s="57" customFormat="1">
      <c r="A11" s="90">
        <v>6</v>
      </c>
      <c r="B11" s="45" t="s">
        <v>16</v>
      </c>
      <c r="C11" s="17">
        <v>99000170</v>
      </c>
      <c r="D11" s="17" t="s">
        <v>19</v>
      </c>
      <c r="E11" s="46">
        <v>5907538010554</v>
      </c>
      <c r="F11" s="46" t="s">
        <v>1030</v>
      </c>
      <c r="G11" s="91" t="s">
        <v>17</v>
      </c>
      <c r="H11" s="4">
        <v>53039</v>
      </c>
      <c r="I11" s="53">
        <v>0.23</v>
      </c>
      <c r="J11" s="5">
        <f t="shared" si="0"/>
        <v>65237.97</v>
      </c>
      <c r="K11" s="92" t="s">
        <v>18</v>
      </c>
      <c r="L11" s="18"/>
      <c r="M11" s="56" t="s">
        <v>1000</v>
      </c>
      <c r="N11" s="23"/>
      <c r="O11" s="92" t="s">
        <v>19</v>
      </c>
      <c r="P11" s="70"/>
      <c r="Q11" s="58">
        <f>VLOOKUP(C11,[1]CENNIK!$C:$I,6,0)</f>
        <v>53039</v>
      </c>
      <c r="R11" s="58">
        <f t="shared" si="1"/>
        <v>0</v>
      </c>
      <c r="S11" s="86">
        <f t="shared" ref="S11" si="3">R11/Q11</f>
        <v>0</v>
      </c>
      <c r="T11" s="2"/>
      <c r="U11" s="2"/>
      <c r="V11" s="2"/>
      <c r="W11" s="68"/>
    </row>
    <row r="12" spans="1:23" s="57" customFormat="1">
      <c r="A12" s="90">
        <v>7</v>
      </c>
      <c r="B12" s="45" t="s">
        <v>16</v>
      </c>
      <c r="C12" s="17">
        <v>99000171</v>
      </c>
      <c r="D12" s="17" t="s">
        <v>19</v>
      </c>
      <c r="E12" s="46">
        <v>5907538010561</v>
      </c>
      <c r="F12" s="46" t="s">
        <v>1031</v>
      </c>
      <c r="G12" s="91" t="s">
        <v>17</v>
      </c>
      <c r="H12" s="4">
        <v>55307</v>
      </c>
      <c r="I12" s="53">
        <v>0.23</v>
      </c>
      <c r="J12" s="5">
        <f t="shared" si="0"/>
        <v>68027.61</v>
      </c>
      <c r="K12" s="92" t="s">
        <v>18</v>
      </c>
      <c r="L12" s="18"/>
      <c r="M12" s="56" t="s">
        <v>1000</v>
      </c>
      <c r="N12" s="23"/>
      <c r="O12" s="92" t="s">
        <v>19</v>
      </c>
      <c r="P12" s="70"/>
      <c r="Q12" s="58">
        <f>VLOOKUP(C12,[1]CENNIK!$C:$I,6,0)</f>
        <v>55307</v>
      </c>
      <c r="R12" s="58">
        <f t="shared" si="1"/>
        <v>0</v>
      </c>
      <c r="S12" s="86">
        <f t="shared" ref="S12" si="4">R12/Q12</f>
        <v>0</v>
      </c>
      <c r="T12" s="2"/>
      <c r="U12" s="2"/>
      <c r="V12" s="2"/>
      <c r="W12" s="68"/>
    </row>
    <row r="13" spans="1:23" s="57" customFormat="1">
      <c r="A13" s="90">
        <v>8</v>
      </c>
      <c r="B13" s="45" t="s">
        <v>16</v>
      </c>
      <c r="C13" s="17">
        <v>99000159</v>
      </c>
      <c r="D13" s="17" t="s">
        <v>19</v>
      </c>
      <c r="E13" s="46">
        <v>5907538010363</v>
      </c>
      <c r="F13" s="46" t="s">
        <v>1032</v>
      </c>
      <c r="G13" s="91" t="s">
        <v>17</v>
      </c>
      <c r="H13" s="4">
        <v>66074</v>
      </c>
      <c r="I13" s="53">
        <v>0.23</v>
      </c>
      <c r="J13" s="5">
        <f t="shared" si="0"/>
        <v>81271.02</v>
      </c>
      <c r="K13" s="92" t="s">
        <v>18</v>
      </c>
      <c r="L13" s="18"/>
      <c r="M13" s="56"/>
      <c r="N13" s="23"/>
      <c r="O13" s="92" t="s">
        <v>19</v>
      </c>
      <c r="P13" s="70"/>
      <c r="Q13" s="58">
        <f>VLOOKUP(C13,[1]CENNIK!$C:$I,6,0)</f>
        <v>66074</v>
      </c>
      <c r="R13" s="58">
        <f t="shared" si="1"/>
        <v>0</v>
      </c>
      <c r="S13" s="86">
        <f t="shared" si="2"/>
        <v>0</v>
      </c>
      <c r="T13" s="2"/>
      <c r="U13" s="2"/>
      <c r="V13" s="2"/>
      <c r="W13" s="68"/>
    </row>
    <row r="14" spans="1:23" s="57" customFormat="1">
      <c r="A14" s="90">
        <v>9</v>
      </c>
      <c r="B14" s="45" t="s">
        <v>16</v>
      </c>
      <c r="C14" s="17">
        <v>99000160</v>
      </c>
      <c r="D14" s="17" t="s">
        <v>19</v>
      </c>
      <c r="E14" s="46">
        <v>5907538010370</v>
      </c>
      <c r="F14" s="46" t="s">
        <v>1033</v>
      </c>
      <c r="G14" s="91" t="s">
        <v>17</v>
      </c>
      <c r="H14" s="4">
        <v>71244</v>
      </c>
      <c r="I14" s="53">
        <v>0.23</v>
      </c>
      <c r="J14" s="5">
        <f t="shared" si="0"/>
        <v>87630.12</v>
      </c>
      <c r="K14" s="92" t="s">
        <v>18</v>
      </c>
      <c r="L14" s="18"/>
      <c r="M14" s="56"/>
      <c r="N14" s="23"/>
      <c r="O14" s="92" t="s">
        <v>19</v>
      </c>
      <c r="P14" s="70"/>
      <c r="Q14" s="58">
        <f>VLOOKUP(C14,[1]CENNIK!$C:$I,6,0)</f>
        <v>71244</v>
      </c>
      <c r="R14" s="58">
        <f t="shared" si="1"/>
        <v>0</v>
      </c>
      <c r="S14" s="86">
        <f t="shared" si="2"/>
        <v>0</v>
      </c>
      <c r="T14" s="2"/>
      <c r="U14" s="2"/>
      <c r="V14" s="2"/>
      <c r="W14" s="68"/>
    </row>
    <row r="15" spans="1:23" s="57" customFormat="1">
      <c r="A15" s="90">
        <v>10</v>
      </c>
      <c r="B15" s="45" t="s">
        <v>16</v>
      </c>
      <c r="C15" s="17">
        <v>99000161</v>
      </c>
      <c r="D15" s="17" t="s">
        <v>19</v>
      </c>
      <c r="E15" s="46">
        <v>5907538010387</v>
      </c>
      <c r="F15" s="46" t="s">
        <v>1034</v>
      </c>
      <c r="G15" s="91" t="s">
        <v>17</v>
      </c>
      <c r="H15" s="4">
        <v>73616</v>
      </c>
      <c r="I15" s="53">
        <v>0.23</v>
      </c>
      <c r="J15" s="5">
        <f t="shared" si="0"/>
        <v>90547.68</v>
      </c>
      <c r="K15" s="92" t="s">
        <v>18</v>
      </c>
      <c r="L15" s="18"/>
      <c r="M15" s="56"/>
      <c r="N15" s="23"/>
      <c r="O15" s="92" t="s">
        <v>19</v>
      </c>
      <c r="P15" s="70"/>
      <c r="Q15" s="58">
        <f>VLOOKUP(C15,[1]CENNIK!$C:$I,6,0)</f>
        <v>73616</v>
      </c>
      <c r="R15" s="58">
        <f t="shared" si="1"/>
        <v>0</v>
      </c>
      <c r="S15" s="86">
        <f t="shared" si="2"/>
        <v>0</v>
      </c>
      <c r="T15" s="2"/>
      <c r="U15" s="2"/>
      <c r="V15" s="2"/>
      <c r="W15" s="68"/>
    </row>
    <row r="16" spans="1:23" s="57" customFormat="1" ht="31.2">
      <c r="A16" s="90">
        <v>11</v>
      </c>
      <c r="B16" s="45" t="s">
        <v>16</v>
      </c>
      <c r="C16" s="17" t="s">
        <v>944</v>
      </c>
      <c r="D16" s="17" t="s">
        <v>21</v>
      </c>
      <c r="E16" s="46">
        <v>8015065132216</v>
      </c>
      <c r="F16" s="46" t="s">
        <v>945</v>
      </c>
      <c r="G16" s="91" t="s">
        <v>17</v>
      </c>
      <c r="H16" s="4">
        <v>26612</v>
      </c>
      <c r="I16" s="53">
        <v>0.23</v>
      </c>
      <c r="J16" s="5">
        <f t="shared" si="0"/>
        <v>32732.76</v>
      </c>
      <c r="K16" s="92" t="s">
        <v>18</v>
      </c>
      <c r="L16" s="18"/>
      <c r="M16" s="56"/>
      <c r="N16" s="23" t="s">
        <v>991</v>
      </c>
      <c r="O16" s="92" t="s">
        <v>19</v>
      </c>
      <c r="P16" s="70"/>
      <c r="Q16" s="58">
        <f>VLOOKUP(C16,[1]CENNIK!$C:$I,6,0)</f>
        <v>26612</v>
      </c>
      <c r="R16" s="58">
        <f t="shared" si="1"/>
        <v>0</v>
      </c>
      <c r="S16" s="86">
        <f t="shared" si="2"/>
        <v>0</v>
      </c>
      <c r="T16" s="2"/>
      <c r="U16" s="2"/>
      <c r="V16" s="2"/>
      <c r="W16" s="68"/>
    </row>
    <row r="17" spans="1:23" s="57" customFormat="1" ht="31.2">
      <c r="A17" s="90">
        <v>12</v>
      </c>
      <c r="B17" s="45" t="s">
        <v>16</v>
      </c>
      <c r="C17" s="17" t="s">
        <v>946</v>
      </c>
      <c r="D17" s="17" t="s">
        <v>21</v>
      </c>
      <c r="E17" s="46">
        <v>8015065132339</v>
      </c>
      <c r="F17" s="46" t="s">
        <v>947</v>
      </c>
      <c r="G17" s="91" t="s">
        <v>17</v>
      </c>
      <c r="H17" s="4">
        <v>27516</v>
      </c>
      <c r="I17" s="53">
        <v>0.23</v>
      </c>
      <c r="J17" s="5">
        <f t="shared" si="0"/>
        <v>33844.68</v>
      </c>
      <c r="K17" s="92" t="s">
        <v>18</v>
      </c>
      <c r="L17" s="18"/>
      <c r="M17" s="56"/>
      <c r="N17" s="23" t="s">
        <v>991</v>
      </c>
      <c r="O17" s="92" t="s">
        <v>19</v>
      </c>
      <c r="P17" s="70"/>
      <c r="Q17" s="58">
        <f>VLOOKUP(C17,[1]CENNIK!$C:$I,6,0)</f>
        <v>27516</v>
      </c>
      <c r="R17" s="58">
        <f t="shared" si="1"/>
        <v>0</v>
      </c>
      <c r="S17" s="86">
        <f t="shared" si="2"/>
        <v>0</v>
      </c>
      <c r="T17" s="2"/>
      <c r="U17" s="2"/>
      <c r="V17" s="2"/>
      <c r="W17" s="68"/>
    </row>
    <row r="18" spans="1:23" s="57" customFormat="1" ht="31.2">
      <c r="A18" s="90">
        <v>13</v>
      </c>
      <c r="B18" s="45" t="s">
        <v>16</v>
      </c>
      <c r="C18" s="17" t="s">
        <v>948</v>
      </c>
      <c r="D18" s="17" t="s">
        <v>21</v>
      </c>
      <c r="E18" s="46">
        <v>8015065132223</v>
      </c>
      <c r="F18" s="46" t="s">
        <v>949</v>
      </c>
      <c r="G18" s="91" t="s">
        <v>17</v>
      </c>
      <c r="H18" s="4">
        <v>29380</v>
      </c>
      <c r="I18" s="53">
        <v>0.23</v>
      </c>
      <c r="J18" s="5">
        <f t="shared" si="0"/>
        <v>36137.4</v>
      </c>
      <c r="K18" s="92" t="s">
        <v>18</v>
      </c>
      <c r="L18" s="18"/>
      <c r="M18" s="56"/>
      <c r="N18" s="23" t="s">
        <v>991</v>
      </c>
      <c r="O18" s="92" t="s">
        <v>19</v>
      </c>
      <c r="P18" s="70"/>
      <c r="Q18" s="58">
        <f>VLOOKUP(C18,[1]CENNIK!$C:$I,6,0)</f>
        <v>29380</v>
      </c>
      <c r="R18" s="58">
        <f t="shared" si="1"/>
        <v>0</v>
      </c>
      <c r="S18" s="86">
        <f t="shared" si="2"/>
        <v>0</v>
      </c>
      <c r="T18" s="2"/>
      <c r="U18" s="2"/>
      <c r="V18" s="2"/>
      <c r="W18" s="68"/>
    </row>
    <row r="19" spans="1:23" s="57" customFormat="1">
      <c r="A19" s="90">
        <v>14</v>
      </c>
      <c r="B19" s="45" t="s">
        <v>16</v>
      </c>
      <c r="C19" s="17" t="s">
        <v>1016</v>
      </c>
      <c r="D19" s="17" t="s">
        <v>21</v>
      </c>
      <c r="E19" s="46">
        <v>8015065139963</v>
      </c>
      <c r="F19" s="46" t="s">
        <v>1017</v>
      </c>
      <c r="G19" s="91" t="s">
        <v>17</v>
      </c>
      <c r="H19" s="4">
        <v>27144</v>
      </c>
      <c r="I19" s="53">
        <v>0.23</v>
      </c>
      <c r="J19" s="5">
        <f t="shared" si="0"/>
        <v>33387.120000000003</v>
      </c>
      <c r="K19" s="92" t="s">
        <v>18</v>
      </c>
      <c r="L19" s="18"/>
      <c r="M19" s="56" t="s">
        <v>1000</v>
      </c>
      <c r="N19" s="23"/>
      <c r="O19" s="92" t="s">
        <v>19</v>
      </c>
      <c r="P19" s="70"/>
      <c r="Q19" s="58" t="s">
        <v>1012</v>
      </c>
      <c r="R19" s="58" t="s">
        <v>1012</v>
      </c>
      <c r="S19" s="58" t="s">
        <v>1012</v>
      </c>
      <c r="T19" s="2"/>
      <c r="U19" s="2"/>
      <c r="V19" s="2"/>
      <c r="W19" s="68"/>
    </row>
    <row r="20" spans="1:23" s="57" customFormat="1">
      <c r="A20" s="90">
        <v>15</v>
      </c>
      <c r="B20" s="45" t="s">
        <v>16</v>
      </c>
      <c r="C20" s="17" t="s">
        <v>1018</v>
      </c>
      <c r="D20" s="17" t="s">
        <v>21</v>
      </c>
      <c r="E20" s="46">
        <v>8015065139970</v>
      </c>
      <c r="F20" s="46" t="s">
        <v>1019</v>
      </c>
      <c r="G20" s="91" t="s">
        <v>17</v>
      </c>
      <c r="H20" s="4">
        <v>28066</v>
      </c>
      <c r="I20" s="53">
        <v>0.23</v>
      </c>
      <c r="J20" s="5">
        <f t="shared" si="0"/>
        <v>34521.18</v>
      </c>
      <c r="K20" s="92" t="s">
        <v>18</v>
      </c>
      <c r="L20" s="18"/>
      <c r="M20" s="56" t="s">
        <v>1000</v>
      </c>
      <c r="N20" s="23"/>
      <c r="O20" s="92" t="s">
        <v>19</v>
      </c>
      <c r="P20" s="70"/>
      <c r="Q20" s="58" t="s">
        <v>1012</v>
      </c>
      <c r="R20" s="58" t="s">
        <v>1012</v>
      </c>
      <c r="S20" s="58" t="s">
        <v>1012</v>
      </c>
      <c r="T20" s="2"/>
      <c r="U20" s="2"/>
      <c r="V20" s="2"/>
      <c r="W20" s="68"/>
    </row>
    <row r="21" spans="1:23" s="57" customFormat="1">
      <c r="A21" s="90">
        <v>16</v>
      </c>
      <c r="B21" s="45" t="s">
        <v>16</v>
      </c>
      <c r="C21" s="17" t="s">
        <v>1020</v>
      </c>
      <c r="D21" s="17" t="s">
        <v>21</v>
      </c>
      <c r="E21" s="46">
        <v>8015065139987</v>
      </c>
      <c r="F21" s="46" t="s">
        <v>1021</v>
      </c>
      <c r="G21" s="91" t="s">
        <v>17</v>
      </c>
      <c r="H21" s="4">
        <v>29968</v>
      </c>
      <c r="I21" s="53">
        <v>0.23</v>
      </c>
      <c r="J21" s="5">
        <f t="shared" si="0"/>
        <v>36860.639999999999</v>
      </c>
      <c r="K21" s="92" t="s">
        <v>18</v>
      </c>
      <c r="L21" s="18"/>
      <c r="M21" s="56" t="s">
        <v>1000</v>
      </c>
      <c r="N21" s="23"/>
      <c r="O21" s="92" t="s">
        <v>19</v>
      </c>
      <c r="P21" s="70"/>
      <c r="Q21" s="58" t="s">
        <v>1012</v>
      </c>
      <c r="R21" s="58" t="s">
        <v>1012</v>
      </c>
      <c r="S21" s="58" t="s">
        <v>1012</v>
      </c>
      <c r="T21" s="2"/>
      <c r="U21" s="2"/>
      <c r="V21" s="2"/>
      <c r="W21" s="68"/>
    </row>
    <row r="22" spans="1:23" s="57" customFormat="1">
      <c r="A22" s="90">
        <v>17</v>
      </c>
      <c r="B22" s="45" t="s">
        <v>16</v>
      </c>
      <c r="C22" s="17" t="s">
        <v>1013</v>
      </c>
      <c r="D22" s="17" t="s">
        <v>21</v>
      </c>
      <c r="E22" s="46">
        <v>8015065139994</v>
      </c>
      <c r="F22" s="46" t="s">
        <v>1024</v>
      </c>
      <c r="G22" s="91" t="s">
        <v>17</v>
      </c>
      <c r="H22" s="4">
        <v>39487</v>
      </c>
      <c r="I22" s="53">
        <v>0.23</v>
      </c>
      <c r="J22" s="5">
        <f t="shared" si="0"/>
        <v>48569.01</v>
      </c>
      <c r="K22" s="92" t="s">
        <v>18</v>
      </c>
      <c r="L22" s="18"/>
      <c r="M22" s="56" t="s">
        <v>1000</v>
      </c>
      <c r="N22" s="23"/>
      <c r="O22" s="92" t="s">
        <v>19</v>
      </c>
      <c r="P22" s="70"/>
      <c r="Q22" s="58" t="s">
        <v>1012</v>
      </c>
      <c r="R22" s="58" t="s">
        <v>1012</v>
      </c>
      <c r="S22" s="58" t="s">
        <v>1012</v>
      </c>
      <c r="T22" s="2"/>
      <c r="U22" s="2"/>
      <c r="V22" s="2"/>
      <c r="W22" s="68"/>
    </row>
    <row r="23" spans="1:23" s="57" customFormat="1">
      <c r="A23" s="90">
        <v>18</v>
      </c>
      <c r="B23" s="45" t="s">
        <v>16</v>
      </c>
      <c r="C23" s="17" t="s">
        <v>1014</v>
      </c>
      <c r="D23" s="17" t="s">
        <v>21</v>
      </c>
      <c r="E23" s="46">
        <v>8015065140006</v>
      </c>
      <c r="F23" s="46" t="s">
        <v>1025</v>
      </c>
      <c r="G23" s="91" t="s">
        <v>17</v>
      </c>
      <c r="H23" s="4">
        <v>41132</v>
      </c>
      <c r="I23" s="53">
        <v>0.23</v>
      </c>
      <c r="J23" s="5">
        <f t="shared" si="0"/>
        <v>50592.36</v>
      </c>
      <c r="K23" s="92" t="s">
        <v>18</v>
      </c>
      <c r="L23" s="18"/>
      <c r="M23" s="56" t="s">
        <v>1000</v>
      </c>
      <c r="N23" s="23"/>
      <c r="O23" s="92" t="s">
        <v>19</v>
      </c>
      <c r="P23" s="70"/>
      <c r="Q23" s="58" t="s">
        <v>1012</v>
      </c>
      <c r="R23" s="58" t="s">
        <v>1012</v>
      </c>
      <c r="S23" s="58" t="s">
        <v>1012</v>
      </c>
      <c r="T23" s="2"/>
      <c r="U23" s="2"/>
      <c r="V23" s="2"/>
      <c r="W23" s="68"/>
    </row>
    <row r="24" spans="1:23" s="57" customFormat="1">
      <c r="A24" s="90">
        <v>19</v>
      </c>
      <c r="B24" s="45" t="s">
        <v>16</v>
      </c>
      <c r="C24" s="17" t="s">
        <v>1015</v>
      </c>
      <c r="D24" s="17" t="s">
        <v>21</v>
      </c>
      <c r="E24" s="46">
        <v>8015065140013</v>
      </c>
      <c r="F24" s="46" t="s">
        <v>1026</v>
      </c>
      <c r="G24" s="91" t="s">
        <v>17</v>
      </c>
      <c r="H24" s="4">
        <v>41642</v>
      </c>
      <c r="I24" s="53">
        <v>0.23</v>
      </c>
      <c r="J24" s="5">
        <f t="shared" si="0"/>
        <v>51219.659999999996</v>
      </c>
      <c r="K24" s="92" t="s">
        <v>18</v>
      </c>
      <c r="L24" s="18"/>
      <c r="M24" s="56" t="s">
        <v>1000</v>
      </c>
      <c r="N24" s="23"/>
      <c r="O24" s="92" t="s">
        <v>19</v>
      </c>
      <c r="P24" s="70"/>
      <c r="Q24" s="58" t="s">
        <v>1012</v>
      </c>
      <c r="R24" s="58" t="s">
        <v>1012</v>
      </c>
      <c r="S24" s="58" t="s">
        <v>1012</v>
      </c>
      <c r="T24" s="2"/>
      <c r="U24" s="2"/>
      <c r="V24" s="2"/>
      <c r="W24" s="68"/>
    </row>
    <row r="25" spans="1:23" s="57" customFormat="1">
      <c r="A25" s="90">
        <v>20</v>
      </c>
      <c r="B25" s="45" t="s">
        <v>16</v>
      </c>
      <c r="C25" s="17" t="s">
        <v>962</v>
      </c>
      <c r="D25" s="17" t="s">
        <v>21</v>
      </c>
      <c r="E25" s="46">
        <v>8015065132292</v>
      </c>
      <c r="F25" s="46" t="s">
        <v>963</v>
      </c>
      <c r="G25" s="91" t="s">
        <v>17</v>
      </c>
      <c r="H25" s="4">
        <v>54941</v>
      </c>
      <c r="I25" s="53">
        <v>0.23</v>
      </c>
      <c r="J25" s="5">
        <f t="shared" si="0"/>
        <v>67577.429999999993</v>
      </c>
      <c r="K25" s="92" t="s">
        <v>18</v>
      </c>
      <c r="L25" s="18"/>
      <c r="M25" s="56"/>
      <c r="N25" s="23"/>
      <c r="O25" s="92" t="s">
        <v>19</v>
      </c>
      <c r="P25" s="70"/>
      <c r="Q25" s="58">
        <f>VLOOKUP(C25,[1]CENNIK!$C:$I,6,0)</f>
        <v>52828</v>
      </c>
      <c r="R25" s="58">
        <f t="shared" ref="R25:R88" si="5">H25-Q25</f>
        <v>2113</v>
      </c>
      <c r="S25" s="86">
        <f t="shared" si="2"/>
        <v>3.9997728477322629E-2</v>
      </c>
      <c r="T25" s="2"/>
      <c r="U25" s="2"/>
      <c r="V25" s="2"/>
      <c r="W25" s="68"/>
    </row>
    <row r="26" spans="1:23" s="57" customFormat="1">
      <c r="A26" s="90">
        <v>21</v>
      </c>
      <c r="B26" s="45" t="s">
        <v>16</v>
      </c>
      <c r="C26" s="17" t="s">
        <v>964</v>
      </c>
      <c r="D26" s="17" t="s">
        <v>21</v>
      </c>
      <c r="E26" s="46">
        <v>8015065132308</v>
      </c>
      <c r="F26" s="46" t="s">
        <v>965</v>
      </c>
      <c r="G26" s="91" t="s">
        <v>17</v>
      </c>
      <c r="H26" s="4">
        <v>55541</v>
      </c>
      <c r="I26" s="53">
        <v>0.23</v>
      </c>
      <c r="J26" s="5">
        <f t="shared" si="0"/>
        <v>68315.429999999993</v>
      </c>
      <c r="K26" s="92" t="s">
        <v>18</v>
      </c>
      <c r="L26" s="18"/>
      <c r="M26" s="56"/>
      <c r="N26" s="23"/>
      <c r="O26" s="92" t="s">
        <v>19</v>
      </c>
      <c r="P26" s="70"/>
      <c r="Q26" s="58">
        <f>VLOOKUP(C26,[1]CENNIK!$C:$I,6,0)</f>
        <v>53405</v>
      </c>
      <c r="R26" s="58">
        <f t="shared" si="5"/>
        <v>2136</v>
      </c>
      <c r="S26" s="86">
        <f t="shared" si="2"/>
        <v>3.9996255032300344E-2</v>
      </c>
      <c r="T26" s="2"/>
      <c r="U26" s="2"/>
      <c r="V26" s="2"/>
      <c r="W26" s="68"/>
    </row>
    <row r="27" spans="1:23" s="57" customFormat="1">
      <c r="A27" s="90">
        <v>22</v>
      </c>
      <c r="B27" s="45" t="s">
        <v>16</v>
      </c>
      <c r="C27" s="17" t="s">
        <v>966</v>
      </c>
      <c r="D27" s="17" t="s">
        <v>21</v>
      </c>
      <c r="E27" s="46">
        <v>8015065132315</v>
      </c>
      <c r="F27" s="46" t="s">
        <v>967</v>
      </c>
      <c r="G27" s="91" t="s">
        <v>17</v>
      </c>
      <c r="H27" s="4">
        <v>57658</v>
      </c>
      <c r="I27" s="53">
        <v>0.23</v>
      </c>
      <c r="J27" s="5">
        <f t="shared" si="0"/>
        <v>70919.34</v>
      </c>
      <c r="K27" s="92" t="s">
        <v>18</v>
      </c>
      <c r="L27" s="18"/>
      <c r="M27" s="56"/>
      <c r="N27" s="23"/>
      <c r="O27" s="92" t="s">
        <v>19</v>
      </c>
      <c r="P27" s="70"/>
      <c r="Q27" s="58">
        <f>VLOOKUP(C27,[1]CENNIK!$C:$I,6,0)</f>
        <v>55440</v>
      </c>
      <c r="R27" s="58">
        <f t="shared" si="5"/>
        <v>2218</v>
      </c>
      <c r="S27" s="86">
        <f t="shared" si="2"/>
        <v>4.0007215007215005E-2</v>
      </c>
      <c r="T27" s="2"/>
      <c r="U27" s="2"/>
      <c r="V27" s="2"/>
      <c r="W27" s="68"/>
    </row>
    <row r="28" spans="1:23" s="57" customFormat="1">
      <c r="A28" s="90">
        <v>23</v>
      </c>
      <c r="B28" s="45" t="s">
        <v>16</v>
      </c>
      <c r="C28" s="17" t="s">
        <v>968</v>
      </c>
      <c r="D28" s="17" t="s">
        <v>21</v>
      </c>
      <c r="E28" s="46">
        <v>8015065132322</v>
      </c>
      <c r="F28" s="46" t="s">
        <v>969</v>
      </c>
      <c r="G28" s="91" t="s">
        <v>17</v>
      </c>
      <c r="H28" s="4">
        <v>59774</v>
      </c>
      <c r="I28" s="53">
        <v>0.23</v>
      </c>
      <c r="J28" s="5">
        <f t="shared" si="0"/>
        <v>73522.02</v>
      </c>
      <c r="K28" s="92" t="s">
        <v>18</v>
      </c>
      <c r="L28" s="18"/>
      <c r="M28" s="56"/>
      <c r="N28" s="23"/>
      <c r="O28" s="92" t="s">
        <v>19</v>
      </c>
      <c r="P28" s="70"/>
      <c r="Q28" s="58">
        <f>VLOOKUP(C28,[1]CENNIK!$C:$I,6,0)</f>
        <v>57475</v>
      </c>
      <c r="R28" s="58">
        <f t="shared" si="5"/>
        <v>2299</v>
      </c>
      <c r="S28" s="86">
        <f t="shared" si="2"/>
        <v>0.04</v>
      </c>
      <c r="T28" s="2"/>
      <c r="U28" s="2"/>
      <c r="V28" s="2"/>
      <c r="W28" s="68"/>
    </row>
    <row r="29" spans="1:23" s="57" customFormat="1">
      <c r="A29" s="90">
        <v>24</v>
      </c>
      <c r="B29" s="45" t="s">
        <v>16</v>
      </c>
      <c r="C29" s="17" t="s">
        <v>62</v>
      </c>
      <c r="D29" s="17" t="s">
        <v>63</v>
      </c>
      <c r="E29" s="46">
        <v>8015065715907</v>
      </c>
      <c r="F29" s="46" t="s">
        <v>64</v>
      </c>
      <c r="G29" s="91" t="s">
        <v>17</v>
      </c>
      <c r="H29" s="4">
        <v>3423</v>
      </c>
      <c r="I29" s="53">
        <v>0.23</v>
      </c>
      <c r="J29" s="5">
        <f t="shared" si="0"/>
        <v>4210.29</v>
      </c>
      <c r="K29" s="92" t="s">
        <v>18</v>
      </c>
      <c r="L29" s="18"/>
      <c r="M29" s="18"/>
      <c r="N29" s="23"/>
      <c r="O29" s="92" t="s">
        <v>19</v>
      </c>
      <c r="P29" s="70"/>
      <c r="Q29" s="58">
        <f>VLOOKUP(C29,[1]CENNIK!$C:$I,6,0)</f>
        <v>3423</v>
      </c>
      <c r="R29" s="58">
        <f t="shared" si="5"/>
        <v>0</v>
      </c>
      <c r="S29" s="86">
        <f t="shared" si="2"/>
        <v>0</v>
      </c>
      <c r="T29" s="2"/>
      <c r="U29" s="2"/>
      <c r="V29" s="2"/>
      <c r="W29" s="68"/>
    </row>
    <row r="30" spans="1:23" s="57" customFormat="1">
      <c r="A30" s="90">
        <v>25</v>
      </c>
      <c r="B30" s="45" t="s">
        <v>16</v>
      </c>
      <c r="C30" s="17" t="s">
        <v>68</v>
      </c>
      <c r="D30" s="17" t="s">
        <v>63</v>
      </c>
      <c r="E30" s="46">
        <v>8015065716027</v>
      </c>
      <c r="F30" s="46" t="s">
        <v>69</v>
      </c>
      <c r="G30" s="91" t="s">
        <v>17</v>
      </c>
      <c r="H30" s="4">
        <v>1153</v>
      </c>
      <c r="I30" s="53">
        <v>0.23</v>
      </c>
      <c r="J30" s="5">
        <f t="shared" si="0"/>
        <v>1418.19</v>
      </c>
      <c r="K30" s="92" t="s">
        <v>18</v>
      </c>
      <c r="L30" s="18"/>
      <c r="M30" s="18"/>
      <c r="N30" s="23"/>
      <c r="O30" s="92" t="s">
        <v>19</v>
      </c>
      <c r="P30" s="70"/>
      <c r="Q30" s="58">
        <f>VLOOKUP(C30,[1]CENNIK!$C:$I,6,0)</f>
        <v>1153</v>
      </c>
      <c r="R30" s="58">
        <f t="shared" si="5"/>
        <v>0</v>
      </c>
      <c r="S30" s="86">
        <f t="shared" si="2"/>
        <v>0</v>
      </c>
      <c r="T30" s="2"/>
      <c r="U30" s="2"/>
      <c r="V30" s="2"/>
      <c r="W30" s="68"/>
    </row>
    <row r="31" spans="1:23" s="57" customFormat="1">
      <c r="A31" s="90">
        <v>26</v>
      </c>
      <c r="B31" s="45" t="s">
        <v>16</v>
      </c>
      <c r="C31" s="17" t="s">
        <v>971</v>
      </c>
      <c r="D31" s="17" t="s">
        <v>978</v>
      </c>
      <c r="E31" s="46">
        <v>8015065066252</v>
      </c>
      <c r="F31" s="46" t="s">
        <v>975</v>
      </c>
      <c r="G31" s="91" t="s">
        <v>17</v>
      </c>
      <c r="H31" s="4">
        <v>495</v>
      </c>
      <c r="I31" s="53">
        <v>0.23</v>
      </c>
      <c r="J31" s="5">
        <f t="shared" si="0"/>
        <v>608.85</v>
      </c>
      <c r="K31" s="92" t="s">
        <v>18</v>
      </c>
      <c r="L31" s="18"/>
      <c r="M31" s="56"/>
      <c r="N31" s="23"/>
      <c r="O31" s="92" t="s">
        <v>19</v>
      </c>
      <c r="P31" s="70"/>
      <c r="Q31" s="58">
        <f>VLOOKUP(C31,[1]CENNIK!$C:$I,6,0)</f>
        <v>495</v>
      </c>
      <c r="R31" s="58">
        <f t="shared" si="5"/>
        <v>0</v>
      </c>
      <c r="S31" s="86">
        <f t="shared" si="2"/>
        <v>0</v>
      </c>
      <c r="T31" s="2"/>
      <c r="U31" s="2"/>
      <c r="V31" s="2"/>
      <c r="W31" s="68"/>
    </row>
    <row r="32" spans="1:23" s="57" customFormat="1">
      <c r="A32" s="90">
        <v>27</v>
      </c>
      <c r="B32" s="45" t="s">
        <v>16</v>
      </c>
      <c r="C32" s="17" t="s">
        <v>972</v>
      </c>
      <c r="D32" s="17" t="s">
        <v>978</v>
      </c>
      <c r="E32" s="46" t="s">
        <v>994</v>
      </c>
      <c r="F32" s="46" t="s">
        <v>976</v>
      </c>
      <c r="G32" s="91" t="s">
        <v>17</v>
      </c>
      <c r="H32" s="4">
        <v>1014</v>
      </c>
      <c r="I32" s="53">
        <v>0.23</v>
      </c>
      <c r="J32" s="5">
        <f t="shared" si="0"/>
        <v>1247.22</v>
      </c>
      <c r="K32" s="92" t="s">
        <v>18</v>
      </c>
      <c r="L32" s="18"/>
      <c r="M32" s="56"/>
      <c r="N32" s="23"/>
      <c r="O32" s="92" t="s">
        <v>19</v>
      </c>
      <c r="P32" s="70"/>
      <c r="Q32" s="58">
        <f>VLOOKUP(C32,[1]CENNIK!$C:$I,6,0)</f>
        <v>1014</v>
      </c>
      <c r="R32" s="58">
        <f t="shared" si="5"/>
        <v>0</v>
      </c>
      <c r="S32" s="86">
        <f t="shared" si="2"/>
        <v>0</v>
      </c>
      <c r="T32" s="2"/>
      <c r="U32" s="2"/>
      <c r="V32" s="2"/>
      <c r="W32" s="68"/>
    </row>
    <row r="33" spans="1:23" s="57" customFormat="1" ht="68.55" customHeight="1">
      <c r="A33" s="90">
        <v>28</v>
      </c>
      <c r="B33" s="45" t="s">
        <v>16</v>
      </c>
      <c r="C33" s="17" t="s">
        <v>973</v>
      </c>
      <c r="D33" s="17" t="s">
        <v>979</v>
      </c>
      <c r="E33" s="46">
        <v>8015065550423</v>
      </c>
      <c r="F33" s="46" t="s">
        <v>990</v>
      </c>
      <c r="G33" s="91" t="s">
        <v>17</v>
      </c>
      <c r="H33" s="4">
        <v>777</v>
      </c>
      <c r="I33" s="53">
        <v>0.23</v>
      </c>
      <c r="J33" s="5">
        <f t="shared" si="0"/>
        <v>955.71</v>
      </c>
      <c r="K33" s="92" t="s">
        <v>18</v>
      </c>
      <c r="L33" s="18"/>
      <c r="M33" s="56"/>
      <c r="N33" s="114" t="s">
        <v>989</v>
      </c>
      <c r="O33" s="92" t="s">
        <v>19</v>
      </c>
      <c r="P33" s="70"/>
      <c r="Q33" s="58">
        <f>VLOOKUP(C33,[1]CENNIK!$C:$I,6,0)</f>
        <v>777</v>
      </c>
      <c r="R33" s="58">
        <f t="shared" si="5"/>
        <v>0</v>
      </c>
      <c r="S33" s="86">
        <f t="shared" si="2"/>
        <v>0</v>
      </c>
      <c r="T33" s="2"/>
      <c r="U33" s="2"/>
      <c r="V33" s="2"/>
      <c r="W33" s="68"/>
    </row>
    <row r="34" spans="1:23" s="57" customFormat="1" ht="68.55" customHeight="1">
      <c r="A34" s="90">
        <v>29</v>
      </c>
      <c r="B34" s="45" t="s">
        <v>16</v>
      </c>
      <c r="C34" s="17">
        <v>43080401</v>
      </c>
      <c r="D34" s="17" t="s">
        <v>988</v>
      </c>
      <c r="E34" s="46">
        <v>7330193045179</v>
      </c>
      <c r="F34" s="46" t="s">
        <v>990</v>
      </c>
      <c r="G34" s="91" t="s">
        <v>17</v>
      </c>
      <c r="H34" s="4">
        <v>777</v>
      </c>
      <c r="I34" s="53">
        <v>0.23</v>
      </c>
      <c r="J34" s="5">
        <f t="shared" si="0"/>
        <v>955.71</v>
      </c>
      <c r="K34" s="92" t="s">
        <v>18</v>
      </c>
      <c r="L34" s="18"/>
      <c r="M34" s="56"/>
      <c r="N34" s="115"/>
      <c r="O34" s="92" t="s">
        <v>19</v>
      </c>
      <c r="P34" s="70"/>
      <c r="Q34" s="58">
        <f>VLOOKUP(C34,[1]CENNIK!$C:$I,6,0)</f>
        <v>777</v>
      </c>
      <c r="R34" s="58">
        <f t="shared" si="5"/>
        <v>0</v>
      </c>
      <c r="S34" s="86">
        <f t="shared" si="2"/>
        <v>0</v>
      </c>
      <c r="T34" s="2"/>
      <c r="U34" s="2"/>
      <c r="V34" s="2"/>
      <c r="W34" s="68"/>
    </row>
    <row r="35" spans="1:23" s="57" customFormat="1">
      <c r="A35" s="90">
        <v>30</v>
      </c>
      <c r="B35" s="45" t="s">
        <v>16</v>
      </c>
      <c r="C35" s="17" t="s">
        <v>80</v>
      </c>
      <c r="D35" s="17" t="s">
        <v>81</v>
      </c>
      <c r="E35" s="46">
        <v>8015065087608</v>
      </c>
      <c r="F35" s="46" t="s">
        <v>82</v>
      </c>
      <c r="G35" s="91" t="s">
        <v>17</v>
      </c>
      <c r="H35" s="4">
        <v>368</v>
      </c>
      <c r="I35" s="53">
        <v>0.23</v>
      </c>
      <c r="J35" s="5">
        <f t="shared" si="0"/>
        <v>452.64</v>
      </c>
      <c r="K35" s="92" t="s">
        <v>18</v>
      </c>
      <c r="L35" s="18"/>
      <c r="M35" s="18"/>
      <c r="N35" s="23"/>
      <c r="O35" s="92" t="s">
        <v>19</v>
      </c>
      <c r="P35" s="70"/>
      <c r="Q35" s="58">
        <f>VLOOKUP(C35,[1]CENNIK!$C:$I,6,0)</f>
        <v>368</v>
      </c>
      <c r="R35" s="58">
        <f t="shared" si="5"/>
        <v>0</v>
      </c>
      <c r="S35" s="86">
        <f t="shared" si="2"/>
        <v>0</v>
      </c>
      <c r="T35" s="2"/>
      <c r="U35" s="2"/>
      <c r="V35" s="2"/>
      <c r="W35" s="68"/>
    </row>
    <row r="36" spans="1:23" s="57" customFormat="1">
      <c r="A36" s="90">
        <v>31</v>
      </c>
      <c r="B36" s="45" t="s">
        <v>16</v>
      </c>
      <c r="C36" s="17">
        <v>2110500</v>
      </c>
      <c r="D36" s="17" t="s">
        <v>60</v>
      </c>
      <c r="E36" s="46">
        <v>8595590808164</v>
      </c>
      <c r="F36" s="46" t="s">
        <v>987</v>
      </c>
      <c r="G36" s="91" t="s">
        <v>17</v>
      </c>
      <c r="H36" s="4">
        <v>2769</v>
      </c>
      <c r="I36" s="53">
        <v>0.23</v>
      </c>
      <c r="J36" s="5">
        <f t="shared" si="0"/>
        <v>3405.87</v>
      </c>
      <c r="K36" s="92" t="s">
        <v>18</v>
      </c>
      <c r="L36" s="18"/>
      <c r="M36" s="56"/>
      <c r="N36" s="23"/>
      <c r="O36" s="92" t="s">
        <v>19</v>
      </c>
      <c r="P36" s="70"/>
      <c r="Q36" s="58">
        <f>VLOOKUP(C36,[1]CENNIK!$C:$I,6,0)</f>
        <v>2769</v>
      </c>
      <c r="R36" s="58">
        <f t="shared" si="5"/>
        <v>0</v>
      </c>
      <c r="S36" s="86">
        <f t="shared" si="2"/>
        <v>0</v>
      </c>
      <c r="T36" s="2"/>
      <c r="U36" s="2"/>
      <c r="V36" s="2"/>
      <c r="W36" s="68"/>
    </row>
    <row r="37" spans="1:23" s="57" customFormat="1">
      <c r="A37" s="90">
        <v>32</v>
      </c>
      <c r="B37" s="45" t="s">
        <v>16</v>
      </c>
      <c r="C37" s="17" t="s">
        <v>974</v>
      </c>
      <c r="D37" s="17" t="s">
        <v>70</v>
      </c>
      <c r="E37" s="46">
        <v>8015065138553</v>
      </c>
      <c r="F37" s="46" t="s">
        <v>977</v>
      </c>
      <c r="G37" s="91" t="s">
        <v>17</v>
      </c>
      <c r="H37" s="4">
        <v>270</v>
      </c>
      <c r="I37" s="53">
        <v>0.23</v>
      </c>
      <c r="J37" s="5">
        <f t="shared" si="0"/>
        <v>332.1</v>
      </c>
      <c r="K37" s="92" t="s">
        <v>18</v>
      </c>
      <c r="L37" s="18"/>
      <c r="M37" s="56"/>
      <c r="N37" s="23"/>
      <c r="O37" s="92" t="s">
        <v>19</v>
      </c>
      <c r="P37" s="70"/>
      <c r="Q37" s="58">
        <f>VLOOKUP(C37,[1]CENNIK!$C:$I,6,0)</f>
        <v>270</v>
      </c>
      <c r="R37" s="58">
        <f t="shared" si="5"/>
        <v>0</v>
      </c>
      <c r="S37" s="86">
        <f t="shared" si="2"/>
        <v>0</v>
      </c>
      <c r="T37" s="2"/>
      <c r="U37" s="2"/>
      <c r="V37" s="2"/>
      <c r="W37" s="68"/>
    </row>
    <row r="38" spans="1:23" s="57" customFormat="1">
      <c r="A38" s="90">
        <v>33</v>
      </c>
      <c r="B38" s="45" t="s">
        <v>16</v>
      </c>
      <c r="C38" s="17" t="s">
        <v>85</v>
      </c>
      <c r="D38" s="17" t="s">
        <v>86</v>
      </c>
      <c r="E38" s="46">
        <v>8019495403700</v>
      </c>
      <c r="F38" s="46" t="s">
        <v>87</v>
      </c>
      <c r="G38" s="91" t="s">
        <v>17</v>
      </c>
      <c r="H38" s="58">
        <v>594</v>
      </c>
      <c r="I38" s="53">
        <v>0.23</v>
      </c>
      <c r="J38" s="5">
        <f t="shared" ref="J38:J69" si="6">H38*(1+I38)</f>
        <v>730.62</v>
      </c>
      <c r="K38" s="92" t="s">
        <v>88</v>
      </c>
      <c r="L38" s="18"/>
      <c r="M38" s="18"/>
      <c r="N38" s="23"/>
      <c r="O38" s="92" t="s">
        <v>19</v>
      </c>
      <c r="P38" s="70"/>
      <c r="Q38" s="58">
        <f>VLOOKUP(C38,[1]CENNIK!$C:$I,6,0)</f>
        <v>594</v>
      </c>
      <c r="R38" s="58">
        <f t="shared" si="5"/>
        <v>0</v>
      </c>
      <c r="S38" s="86">
        <f t="shared" si="2"/>
        <v>0</v>
      </c>
      <c r="T38" s="2"/>
      <c r="U38" s="2"/>
      <c r="V38" s="2"/>
      <c r="W38" s="68"/>
    </row>
    <row r="39" spans="1:23" s="57" customFormat="1">
      <c r="A39" s="90">
        <v>34</v>
      </c>
      <c r="B39" s="45" t="s">
        <v>16</v>
      </c>
      <c r="C39" s="17" t="s">
        <v>980</v>
      </c>
      <c r="D39" s="17" t="s">
        <v>21</v>
      </c>
      <c r="E39" s="46">
        <v>8015065118517</v>
      </c>
      <c r="F39" s="46" t="s">
        <v>981</v>
      </c>
      <c r="G39" s="91" t="s">
        <v>17</v>
      </c>
      <c r="H39" s="4">
        <v>28820</v>
      </c>
      <c r="I39" s="53">
        <v>0.23</v>
      </c>
      <c r="J39" s="5">
        <f t="shared" si="6"/>
        <v>35448.6</v>
      </c>
      <c r="K39" s="92" t="s">
        <v>18</v>
      </c>
      <c r="L39" s="18"/>
      <c r="M39" s="56"/>
      <c r="N39" s="23"/>
      <c r="O39" s="92" t="s">
        <v>19</v>
      </c>
      <c r="P39" s="70"/>
      <c r="Q39" s="58">
        <f>VLOOKUP(C39,[1]CENNIK!$C:$I,6,0)</f>
        <v>28820</v>
      </c>
      <c r="R39" s="58">
        <f t="shared" si="5"/>
        <v>0</v>
      </c>
      <c r="S39" s="86">
        <f t="shared" si="2"/>
        <v>0</v>
      </c>
      <c r="T39" s="2"/>
      <c r="U39" s="2"/>
      <c r="V39" s="2"/>
      <c r="W39" s="68"/>
    </row>
    <row r="40" spans="1:23" s="57" customFormat="1">
      <c r="A40" s="90">
        <v>35</v>
      </c>
      <c r="B40" s="45" t="s">
        <v>16</v>
      </c>
      <c r="C40" s="17" t="s">
        <v>982</v>
      </c>
      <c r="D40" s="17" t="s">
        <v>21</v>
      </c>
      <c r="E40" s="46">
        <v>8015065118524</v>
      </c>
      <c r="F40" s="46" t="s">
        <v>983</v>
      </c>
      <c r="G40" s="91" t="s">
        <v>17</v>
      </c>
      <c r="H40" s="4">
        <v>29150</v>
      </c>
      <c r="I40" s="53">
        <v>0.23</v>
      </c>
      <c r="J40" s="5">
        <f t="shared" si="6"/>
        <v>35854.5</v>
      </c>
      <c r="K40" s="92" t="s">
        <v>18</v>
      </c>
      <c r="L40" s="18"/>
      <c r="M40" s="56"/>
      <c r="N40" s="23"/>
      <c r="O40" s="92" t="s">
        <v>19</v>
      </c>
      <c r="P40" s="70"/>
      <c r="Q40" s="58">
        <f>VLOOKUP(C40,[1]CENNIK!$C:$I,6,0)</f>
        <v>29150</v>
      </c>
      <c r="R40" s="58">
        <f t="shared" si="5"/>
        <v>0</v>
      </c>
      <c r="S40" s="86">
        <f t="shared" si="2"/>
        <v>0</v>
      </c>
      <c r="T40" s="2"/>
      <c r="U40" s="2"/>
      <c r="V40" s="2"/>
      <c r="W40" s="68"/>
    </row>
    <row r="41" spans="1:23" s="57" customFormat="1">
      <c r="A41" s="90">
        <v>36</v>
      </c>
      <c r="B41" s="45" t="s">
        <v>16</v>
      </c>
      <c r="C41" s="17" t="s">
        <v>210</v>
      </c>
      <c r="D41" s="17" t="s">
        <v>70</v>
      </c>
      <c r="E41" s="46">
        <v>8015065044083</v>
      </c>
      <c r="F41" s="46" t="s">
        <v>211</v>
      </c>
      <c r="G41" s="91" t="s">
        <v>17</v>
      </c>
      <c r="H41" s="4">
        <v>68</v>
      </c>
      <c r="I41" s="53">
        <v>0.23</v>
      </c>
      <c r="J41" s="5">
        <f t="shared" si="6"/>
        <v>83.64</v>
      </c>
      <c r="K41" s="92" t="s">
        <v>18</v>
      </c>
      <c r="L41" s="18"/>
      <c r="M41" s="18"/>
      <c r="N41" s="23"/>
      <c r="O41" s="92" t="s">
        <v>19</v>
      </c>
      <c r="P41" s="70"/>
      <c r="Q41" s="58">
        <f>VLOOKUP(C41,[1]CENNIK!$C:$I,6,0)</f>
        <v>64</v>
      </c>
      <c r="R41" s="58">
        <f t="shared" si="5"/>
        <v>4</v>
      </c>
      <c r="S41" s="86">
        <f t="shared" si="2"/>
        <v>6.25E-2</v>
      </c>
      <c r="T41" s="2"/>
      <c r="U41" s="2"/>
      <c r="V41" s="2"/>
      <c r="W41" s="68"/>
    </row>
    <row r="42" spans="1:23" s="57" customFormat="1">
      <c r="A42" s="90">
        <v>37</v>
      </c>
      <c r="B42" s="45" t="s">
        <v>16</v>
      </c>
      <c r="C42" s="17" t="s">
        <v>984</v>
      </c>
      <c r="D42" s="17" t="s">
        <v>81</v>
      </c>
      <c r="E42" s="46">
        <v>8015065120954</v>
      </c>
      <c r="F42" s="46" t="s">
        <v>985</v>
      </c>
      <c r="G42" s="91" t="s">
        <v>17</v>
      </c>
      <c r="H42" s="4">
        <v>359</v>
      </c>
      <c r="I42" s="53">
        <v>0.23</v>
      </c>
      <c r="J42" s="5">
        <f t="shared" si="6"/>
        <v>441.57</v>
      </c>
      <c r="K42" s="92" t="s">
        <v>18</v>
      </c>
      <c r="L42" s="18"/>
      <c r="M42" s="56"/>
      <c r="N42" s="23"/>
      <c r="O42" s="92" t="s">
        <v>19</v>
      </c>
      <c r="P42" s="70"/>
      <c r="Q42" s="58">
        <f>VLOOKUP(C42,[1]CENNIK!$C:$I,6,0)</f>
        <v>359</v>
      </c>
      <c r="R42" s="58">
        <f t="shared" si="5"/>
        <v>0</v>
      </c>
      <c r="S42" s="86">
        <f t="shared" si="2"/>
        <v>0</v>
      </c>
      <c r="T42" s="2"/>
      <c r="U42" s="2"/>
      <c r="V42" s="2"/>
      <c r="W42" s="68"/>
    </row>
    <row r="43" spans="1:23" s="57" customFormat="1">
      <c r="A43" s="90">
        <v>38</v>
      </c>
      <c r="B43" s="45" t="s">
        <v>16</v>
      </c>
      <c r="C43" s="17" t="s">
        <v>214</v>
      </c>
      <c r="D43" s="17" t="s">
        <v>215</v>
      </c>
      <c r="E43" s="46">
        <v>8015065067457</v>
      </c>
      <c r="F43" s="46" t="s">
        <v>216</v>
      </c>
      <c r="G43" s="91" t="s">
        <v>17</v>
      </c>
      <c r="H43" s="4">
        <v>689</v>
      </c>
      <c r="I43" s="53">
        <v>0.23</v>
      </c>
      <c r="J43" s="5">
        <f t="shared" si="6"/>
        <v>847.47</v>
      </c>
      <c r="K43" s="92" t="s">
        <v>88</v>
      </c>
      <c r="L43" s="18"/>
      <c r="M43" s="18"/>
      <c r="N43" s="23"/>
      <c r="O43" s="92" t="s">
        <v>19</v>
      </c>
      <c r="P43" s="70"/>
      <c r="Q43" s="58">
        <f>VLOOKUP(C43,[1]CENNIK!$C:$I,6,0)</f>
        <v>644</v>
      </c>
      <c r="R43" s="58">
        <f t="shared" si="5"/>
        <v>45</v>
      </c>
      <c r="S43" s="86">
        <f t="shared" si="2"/>
        <v>6.9875776397515521E-2</v>
      </c>
      <c r="T43" s="2"/>
      <c r="U43" s="2"/>
      <c r="V43" s="2"/>
      <c r="W43" s="68"/>
    </row>
    <row r="44" spans="1:23" s="57" customFormat="1">
      <c r="A44" s="90">
        <v>39</v>
      </c>
      <c r="B44" s="45" t="s">
        <v>16</v>
      </c>
      <c r="C44" s="17" t="s">
        <v>236</v>
      </c>
      <c r="D44" s="17" t="s">
        <v>57</v>
      </c>
      <c r="E44" s="46" t="s">
        <v>237</v>
      </c>
      <c r="F44" s="46" t="s">
        <v>238</v>
      </c>
      <c r="G44" s="91" t="s">
        <v>17</v>
      </c>
      <c r="H44" s="58">
        <v>453</v>
      </c>
      <c r="I44" s="53">
        <v>0.23</v>
      </c>
      <c r="J44" s="5">
        <f t="shared" si="6"/>
        <v>557.18999999999994</v>
      </c>
      <c r="K44" s="92" t="s">
        <v>18</v>
      </c>
      <c r="L44" s="18"/>
      <c r="M44" s="18"/>
      <c r="N44" s="23"/>
      <c r="O44" s="92" t="s">
        <v>19</v>
      </c>
      <c r="P44" s="70"/>
      <c r="Q44" s="58">
        <f>VLOOKUP(C44,[1]CENNIK!$C:$I,6,0)</f>
        <v>423</v>
      </c>
      <c r="R44" s="58">
        <f t="shared" si="5"/>
        <v>30</v>
      </c>
      <c r="S44" s="86">
        <f t="shared" si="2"/>
        <v>7.0921985815602842E-2</v>
      </c>
      <c r="T44" s="2"/>
      <c r="U44" s="2"/>
      <c r="V44" s="2"/>
      <c r="W44" s="68"/>
    </row>
    <row r="45" spans="1:23" s="57" customFormat="1">
      <c r="A45" s="90">
        <v>40</v>
      </c>
      <c r="B45" s="45" t="s">
        <v>16</v>
      </c>
      <c r="C45" s="17" t="s">
        <v>85</v>
      </c>
      <c r="D45" s="17" t="s">
        <v>86</v>
      </c>
      <c r="E45" s="46">
        <v>8019495403700</v>
      </c>
      <c r="F45" s="46" t="s">
        <v>87</v>
      </c>
      <c r="G45" s="91" t="s">
        <v>17</v>
      </c>
      <c r="H45" s="58">
        <v>594</v>
      </c>
      <c r="I45" s="53">
        <v>0.23</v>
      </c>
      <c r="J45" s="5">
        <f t="shared" si="6"/>
        <v>730.62</v>
      </c>
      <c r="K45" s="92" t="s">
        <v>88</v>
      </c>
      <c r="L45" s="18"/>
      <c r="M45" s="18"/>
      <c r="N45" s="23"/>
      <c r="O45" s="92" t="s">
        <v>19</v>
      </c>
      <c r="P45" s="70"/>
      <c r="Q45" s="58">
        <f>VLOOKUP(C45,[1]CENNIK!$C:$I,6,0)</f>
        <v>594</v>
      </c>
      <c r="R45" s="58">
        <f t="shared" si="5"/>
        <v>0</v>
      </c>
      <c r="S45" s="86">
        <f t="shared" si="2"/>
        <v>0</v>
      </c>
      <c r="T45" s="2"/>
      <c r="U45" s="2"/>
      <c r="V45" s="2"/>
      <c r="W45" s="68"/>
    </row>
    <row r="46" spans="1:23" s="48" customFormat="1">
      <c r="A46" s="90">
        <v>41</v>
      </c>
      <c r="B46" s="45" t="s">
        <v>16</v>
      </c>
      <c r="C46" s="17" t="s">
        <v>20</v>
      </c>
      <c r="D46" s="17" t="s">
        <v>21</v>
      </c>
      <c r="E46" s="46">
        <v>8015065116377</v>
      </c>
      <c r="F46" s="46" t="s">
        <v>970</v>
      </c>
      <c r="G46" s="91" t="s">
        <v>17</v>
      </c>
      <c r="H46" s="4">
        <v>29265</v>
      </c>
      <c r="I46" s="53">
        <v>0.23</v>
      </c>
      <c r="J46" s="5">
        <f t="shared" si="6"/>
        <v>35995.949999999997</v>
      </c>
      <c r="K46" s="92" t="s">
        <v>18</v>
      </c>
      <c r="L46" s="18"/>
      <c r="M46" s="18"/>
      <c r="N46" s="23"/>
      <c r="O46" s="92" t="s">
        <v>19</v>
      </c>
      <c r="P46" s="70"/>
      <c r="Q46" s="58">
        <f>VLOOKUP(C46,[1]CENNIK!$C:$I,6,0)</f>
        <v>29265</v>
      </c>
      <c r="R46" s="58">
        <f t="shared" si="5"/>
        <v>0</v>
      </c>
      <c r="S46" s="86">
        <f t="shared" si="2"/>
        <v>0</v>
      </c>
      <c r="T46" s="2"/>
      <c r="U46" s="2"/>
      <c r="V46" s="2"/>
      <c r="W46" s="2"/>
    </row>
    <row r="47" spans="1:23" s="48" customFormat="1">
      <c r="A47" s="90">
        <v>42</v>
      </c>
      <c r="B47" s="45" t="s">
        <v>16</v>
      </c>
      <c r="C47" s="17" t="s">
        <v>22</v>
      </c>
      <c r="D47" s="17" t="s">
        <v>21</v>
      </c>
      <c r="E47" s="46">
        <v>8015065117244</v>
      </c>
      <c r="F47" s="46" t="s">
        <v>23</v>
      </c>
      <c r="G47" s="91" t="s">
        <v>17</v>
      </c>
      <c r="H47" s="4">
        <v>29948</v>
      </c>
      <c r="I47" s="53">
        <v>0.23</v>
      </c>
      <c r="J47" s="5">
        <f t="shared" si="6"/>
        <v>36836.04</v>
      </c>
      <c r="K47" s="92" t="s">
        <v>18</v>
      </c>
      <c r="L47" s="18"/>
      <c r="M47" s="18"/>
      <c r="N47" s="23"/>
      <c r="O47" s="92" t="s">
        <v>19</v>
      </c>
      <c r="P47" s="70"/>
      <c r="Q47" s="58">
        <f>VLOOKUP(C47,[1]CENNIK!$C:$I,6,0)</f>
        <v>29948</v>
      </c>
      <c r="R47" s="58">
        <f t="shared" si="5"/>
        <v>0</v>
      </c>
      <c r="S47" s="86">
        <f t="shared" si="2"/>
        <v>0</v>
      </c>
      <c r="T47" s="2"/>
      <c r="U47" s="2"/>
      <c r="V47" s="2"/>
      <c r="W47" s="2"/>
    </row>
    <row r="48" spans="1:23" s="48" customFormat="1">
      <c r="A48" s="90">
        <v>43</v>
      </c>
      <c r="B48" s="45" t="s">
        <v>16</v>
      </c>
      <c r="C48" s="17" t="s">
        <v>24</v>
      </c>
      <c r="D48" s="17" t="s">
        <v>21</v>
      </c>
      <c r="E48" s="46">
        <v>8015065117251</v>
      </c>
      <c r="F48" s="46" t="s">
        <v>25</v>
      </c>
      <c r="G48" s="91" t="s">
        <v>17</v>
      </c>
      <c r="H48" s="4">
        <v>35521</v>
      </c>
      <c r="I48" s="53">
        <v>0.23</v>
      </c>
      <c r="J48" s="5">
        <f t="shared" si="6"/>
        <v>43690.83</v>
      </c>
      <c r="K48" s="92" t="s">
        <v>18</v>
      </c>
      <c r="L48" s="18"/>
      <c r="M48" s="18"/>
      <c r="N48" s="23"/>
      <c r="O48" s="92" t="s">
        <v>19</v>
      </c>
      <c r="P48" s="70"/>
      <c r="Q48" s="58">
        <f>VLOOKUP(C48,[1]CENNIK!$C:$I,6,0)</f>
        <v>35521</v>
      </c>
      <c r="R48" s="58">
        <f t="shared" si="5"/>
        <v>0</v>
      </c>
      <c r="S48" s="86">
        <f t="shared" si="2"/>
        <v>0</v>
      </c>
      <c r="T48" s="2"/>
      <c r="U48" s="2"/>
      <c r="V48" s="2"/>
      <c r="W48" s="2"/>
    </row>
    <row r="49" spans="1:23" s="48" customFormat="1">
      <c r="A49" s="90">
        <v>44</v>
      </c>
      <c r="B49" s="45" t="s">
        <v>16</v>
      </c>
      <c r="C49" s="17" t="s">
        <v>39</v>
      </c>
      <c r="D49" s="17" t="s">
        <v>21</v>
      </c>
      <c r="E49" s="46">
        <v>8015065120381</v>
      </c>
      <c r="F49" s="93" t="s">
        <v>40</v>
      </c>
      <c r="G49" s="91" t="s">
        <v>17</v>
      </c>
      <c r="H49" s="4">
        <v>41501</v>
      </c>
      <c r="I49" s="53">
        <v>0.23</v>
      </c>
      <c r="J49" s="5">
        <f t="shared" si="6"/>
        <v>51046.229999999996</v>
      </c>
      <c r="K49" s="92" t="s">
        <v>18</v>
      </c>
      <c r="L49" s="18" t="s">
        <v>28</v>
      </c>
      <c r="M49" s="18"/>
      <c r="N49" s="23"/>
      <c r="O49" s="92" t="s">
        <v>19</v>
      </c>
      <c r="P49" s="70"/>
      <c r="Q49" s="58">
        <f>VLOOKUP(C49,[1]CENNIK!$C:$I,6,0)</f>
        <v>41501</v>
      </c>
      <c r="R49" s="58">
        <f t="shared" si="5"/>
        <v>0</v>
      </c>
      <c r="S49" s="86">
        <f t="shared" si="2"/>
        <v>0</v>
      </c>
      <c r="T49" s="2"/>
      <c r="U49" s="2"/>
      <c r="V49" s="2"/>
      <c r="W49" s="2"/>
    </row>
    <row r="50" spans="1:23" s="48" customFormat="1">
      <c r="A50" s="90">
        <v>45</v>
      </c>
      <c r="B50" s="45" t="s">
        <v>16</v>
      </c>
      <c r="C50" s="17" t="s">
        <v>41</v>
      </c>
      <c r="D50" s="17" t="s">
        <v>21</v>
      </c>
      <c r="E50" s="46">
        <v>8015065120398</v>
      </c>
      <c r="F50" s="93" t="s">
        <v>42</v>
      </c>
      <c r="G50" s="91" t="s">
        <v>17</v>
      </c>
      <c r="H50" s="4">
        <v>47690</v>
      </c>
      <c r="I50" s="53">
        <v>0.23</v>
      </c>
      <c r="J50" s="5">
        <f t="shared" si="6"/>
        <v>58658.7</v>
      </c>
      <c r="K50" s="92" t="s">
        <v>18</v>
      </c>
      <c r="L50" s="18" t="s">
        <v>28</v>
      </c>
      <c r="M50" s="18"/>
      <c r="N50" s="23"/>
      <c r="O50" s="92" t="s">
        <v>19</v>
      </c>
      <c r="P50" s="70"/>
      <c r="Q50" s="58">
        <f>VLOOKUP(C50,[1]CENNIK!$C:$I,6,0)</f>
        <v>47690</v>
      </c>
      <c r="R50" s="58">
        <f t="shared" si="5"/>
        <v>0</v>
      </c>
      <c r="S50" s="86">
        <f t="shared" si="2"/>
        <v>0</v>
      </c>
      <c r="T50" s="2"/>
      <c r="U50" s="2"/>
      <c r="V50" s="2"/>
      <c r="W50" s="2"/>
    </row>
    <row r="51" spans="1:23" s="48" customFormat="1">
      <c r="A51" s="90">
        <v>46</v>
      </c>
      <c r="B51" s="45" t="s">
        <v>16</v>
      </c>
      <c r="C51" s="17" t="s">
        <v>43</v>
      </c>
      <c r="D51" s="17" t="s">
        <v>21</v>
      </c>
      <c r="E51" s="46">
        <v>8015065120404</v>
      </c>
      <c r="F51" s="93" t="s">
        <v>44</v>
      </c>
      <c r="G51" s="91" t="s">
        <v>17</v>
      </c>
      <c r="H51" s="4">
        <v>47853</v>
      </c>
      <c r="I51" s="53">
        <v>0.23</v>
      </c>
      <c r="J51" s="5">
        <f t="shared" si="6"/>
        <v>58859.19</v>
      </c>
      <c r="K51" s="92" t="s">
        <v>18</v>
      </c>
      <c r="L51" s="18" t="s">
        <v>28</v>
      </c>
      <c r="M51" s="18"/>
      <c r="N51" s="23"/>
      <c r="O51" s="92" t="s">
        <v>19</v>
      </c>
      <c r="P51" s="70"/>
      <c r="Q51" s="58">
        <f>VLOOKUP(C51,[1]CENNIK!$C:$I,6,0)</f>
        <v>47853</v>
      </c>
      <c r="R51" s="58">
        <f t="shared" si="5"/>
        <v>0</v>
      </c>
      <c r="S51" s="86">
        <f t="shared" si="2"/>
        <v>0</v>
      </c>
      <c r="T51" s="2"/>
      <c r="U51" s="2"/>
      <c r="V51" s="2"/>
      <c r="W51" s="2"/>
    </row>
    <row r="52" spans="1:23" s="48" customFormat="1">
      <c r="A52" s="90">
        <v>47</v>
      </c>
      <c r="B52" s="45" t="s">
        <v>16</v>
      </c>
      <c r="C52" s="17" t="s">
        <v>45</v>
      </c>
      <c r="D52" s="17" t="s">
        <v>21</v>
      </c>
      <c r="E52" s="46">
        <v>8015065120411</v>
      </c>
      <c r="F52" s="93" t="s">
        <v>986</v>
      </c>
      <c r="G52" s="91" t="s">
        <v>17</v>
      </c>
      <c r="H52" s="4">
        <v>44535</v>
      </c>
      <c r="I52" s="53">
        <v>0.23</v>
      </c>
      <c r="J52" s="5">
        <f t="shared" si="6"/>
        <v>54778.049999999996</v>
      </c>
      <c r="K52" s="92" t="s">
        <v>18</v>
      </c>
      <c r="L52" s="18"/>
      <c r="M52" s="18"/>
      <c r="N52" s="23"/>
      <c r="O52" s="92" t="s">
        <v>19</v>
      </c>
      <c r="P52" s="70"/>
      <c r="Q52" s="58">
        <f>VLOOKUP(C52,[1]CENNIK!$C:$I,6,0)</f>
        <v>44535</v>
      </c>
      <c r="R52" s="58">
        <f t="shared" si="5"/>
        <v>0</v>
      </c>
      <c r="S52" s="86">
        <f t="shared" si="2"/>
        <v>0</v>
      </c>
      <c r="T52" s="2"/>
      <c r="U52" s="2"/>
      <c r="V52" s="2"/>
      <c r="W52" s="2"/>
    </row>
    <row r="53" spans="1:23" s="48" customFormat="1">
      <c r="A53" s="90">
        <v>48</v>
      </c>
      <c r="B53" s="45" t="s">
        <v>16</v>
      </c>
      <c r="C53" s="17" t="s">
        <v>46</v>
      </c>
      <c r="D53" s="17" t="s">
        <v>21</v>
      </c>
      <c r="E53" s="46">
        <v>8015065120428</v>
      </c>
      <c r="F53" s="93" t="s">
        <v>47</v>
      </c>
      <c r="G53" s="91" t="s">
        <v>17</v>
      </c>
      <c r="H53" s="4">
        <v>49874</v>
      </c>
      <c r="I53" s="53">
        <v>0.23</v>
      </c>
      <c r="J53" s="5">
        <f t="shared" si="6"/>
        <v>61345.02</v>
      </c>
      <c r="K53" s="92" t="s">
        <v>18</v>
      </c>
      <c r="L53" s="18"/>
      <c r="M53" s="18"/>
      <c r="N53" s="23"/>
      <c r="O53" s="92" t="s">
        <v>19</v>
      </c>
      <c r="P53" s="70"/>
      <c r="Q53" s="58">
        <f>VLOOKUP(C53,[1]CENNIK!$C:$I,6,0)</f>
        <v>49874</v>
      </c>
      <c r="R53" s="58">
        <f t="shared" si="5"/>
        <v>0</v>
      </c>
      <c r="S53" s="86">
        <f t="shared" si="2"/>
        <v>0</v>
      </c>
      <c r="T53" s="2"/>
      <c r="U53" s="2"/>
      <c r="V53" s="2"/>
      <c r="W53" s="2"/>
    </row>
    <row r="54" spans="1:23" s="48" customFormat="1">
      <c r="A54" s="90">
        <v>49</v>
      </c>
      <c r="B54" s="45" t="s">
        <v>16</v>
      </c>
      <c r="C54" s="17" t="s">
        <v>48</v>
      </c>
      <c r="D54" s="17" t="s">
        <v>21</v>
      </c>
      <c r="E54" s="46">
        <v>8015065120435</v>
      </c>
      <c r="F54" s="93" t="s">
        <v>49</v>
      </c>
      <c r="G54" s="91" t="s">
        <v>17</v>
      </c>
      <c r="H54" s="4">
        <v>50486</v>
      </c>
      <c r="I54" s="53">
        <v>0.23</v>
      </c>
      <c r="J54" s="5">
        <f t="shared" si="6"/>
        <v>62097.78</v>
      </c>
      <c r="K54" s="92" t="s">
        <v>18</v>
      </c>
      <c r="L54" s="18"/>
      <c r="M54" s="18"/>
      <c r="N54" s="23"/>
      <c r="O54" s="92" t="s">
        <v>19</v>
      </c>
      <c r="P54" s="70"/>
      <c r="Q54" s="58">
        <f>VLOOKUP(C54,[1]CENNIK!$C:$I,6,0)</f>
        <v>50486</v>
      </c>
      <c r="R54" s="58">
        <f t="shared" si="5"/>
        <v>0</v>
      </c>
      <c r="S54" s="86">
        <f t="shared" si="2"/>
        <v>0</v>
      </c>
      <c r="T54" s="2"/>
      <c r="U54" s="2"/>
      <c r="V54" s="2"/>
      <c r="W54" s="2"/>
    </row>
    <row r="55" spans="1:23" s="48" customFormat="1">
      <c r="A55" s="90">
        <v>50</v>
      </c>
      <c r="B55" s="45" t="s">
        <v>16</v>
      </c>
      <c r="C55" s="17" t="s">
        <v>26</v>
      </c>
      <c r="D55" s="17" t="s">
        <v>21</v>
      </c>
      <c r="E55" s="46">
        <v>8015065118913</v>
      </c>
      <c r="F55" s="46" t="s">
        <v>27</v>
      </c>
      <c r="G55" s="91" t="s">
        <v>17</v>
      </c>
      <c r="H55" s="4">
        <v>37505</v>
      </c>
      <c r="I55" s="53">
        <v>0.23</v>
      </c>
      <c r="J55" s="5">
        <f t="shared" si="6"/>
        <v>46131.15</v>
      </c>
      <c r="K55" s="92" t="s">
        <v>18</v>
      </c>
      <c r="L55" s="18" t="s">
        <v>28</v>
      </c>
      <c r="M55" s="18"/>
      <c r="N55" s="23"/>
      <c r="O55" s="92" t="s">
        <v>19</v>
      </c>
      <c r="P55" s="70"/>
      <c r="Q55" s="58">
        <f>VLOOKUP(C55,[1]CENNIK!$C:$I,6,0)</f>
        <v>37505</v>
      </c>
      <c r="R55" s="58">
        <f t="shared" si="5"/>
        <v>0</v>
      </c>
      <c r="S55" s="86">
        <f t="shared" si="2"/>
        <v>0</v>
      </c>
      <c r="T55" s="2"/>
      <c r="U55" s="2"/>
      <c r="V55" s="2"/>
      <c r="W55" s="2"/>
    </row>
    <row r="56" spans="1:23" s="48" customFormat="1">
      <c r="A56" s="90">
        <v>51</v>
      </c>
      <c r="B56" s="45" t="s">
        <v>16</v>
      </c>
      <c r="C56" s="17" t="s">
        <v>29</v>
      </c>
      <c r="D56" s="17" t="s">
        <v>21</v>
      </c>
      <c r="E56" s="46">
        <v>8015065118920</v>
      </c>
      <c r="F56" s="46" t="s">
        <v>30</v>
      </c>
      <c r="G56" s="91" t="s">
        <v>17</v>
      </c>
      <c r="H56" s="4">
        <v>38327</v>
      </c>
      <c r="I56" s="53">
        <v>0.23</v>
      </c>
      <c r="J56" s="5">
        <f t="shared" si="6"/>
        <v>47142.21</v>
      </c>
      <c r="K56" s="92" t="s">
        <v>18</v>
      </c>
      <c r="L56" s="18" t="s">
        <v>28</v>
      </c>
      <c r="M56" s="18"/>
      <c r="N56" s="23"/>
      <c r="O56" s="92" t="s">
        <v>19</v>
      </c>
      <c r="P56" s="70"/>
      <c r="Q56" s="58">
        <f>VLOOKUP(C56,[1]CENNIK!$C:$I,6,0)</f>
        <v>38327</v>
      </c>
      <c r="R56" s="58">
        <f t="shared" si="5"/>
        <v>0</v>
      </c>
      <c r="S56" s="86">
        <f t="shared" si="2"/>
        <v>0</v>
      </c>
      <c r="T56" s="2"/>
      <c r="U56" s="2"/>
      <c r="V56" s="2"/>
      <c r="W56" s="2"/>
    </row>
    <row r="57" spans="1:23" s="48" customFormat="1">
      <c r="A57" s="90">
        <v>52</v>
      </c>
      <c r="B57" s="45" t="s">
        <v>16</v>
      </c>
      <c r="C57" s="17" t="s">
        <v>31</v>
      </c>
      <c r="D57" s="17" t="s">
        <v>21</v>
      </c>
      <c r="E57" s="46">
        <v>8015065118937</v>
      </c>
      <c r="F57" s="46" t="s">
        <v>32</v>
      </c>
      <c r="G57" s="91" t="s">
        <v>17</v>
      </c>
      <c r="H57" s="4">
        <v>43495</v>
      </c>
      <c r="I57" s="53">
        <v>0.23</v>
      </c>
      <c r="J57" s="5">
        <f t="shared" si="6"/>
        <v>53498.85</v>
      </c>
      <c r="K57" s="92" t="s">
        <v>18</v>
      </c>
      <c r="L57" s="18" t="s">
        <v>28</v>
      </c>
      <c r="M57" s="18"/>
      <c r="N57" s="23"/>
      <c r="O57" s="92" t="s">
        <v>19</v>
      </c>
      <c r="P57" s="70"/>
      <c r="Q57" s="58">
        <f>VLOOKUP(C57,[1]CENNIK!$C:$I,6,0)</f>
        <v>43495</v>
      </c>
      <c r="R57" s="58">
        <f t="shared" si="5"/>
        <v>0</v>
      </c>
      <c r="S57" s="86">
        <f t="shared" si="2"/>
        <v>0</v>
      </c>
      <c r="T57" s="2"/>
      <c r="U57" s="2"/>
      <c r="V57" s="2"/>
      <c r="W57" s="2"/>
    </row>
    <row r="58" spans="1:23" s="48" customFormat="1" ht="20.100000000000001" customHeight="1">
      <c r="A58" s="90">
        <v>53</v>
      </c>
      <c r="B58" s="45" t="s">
        <v>16</v>
      </c>
      <c r="C58" s="17" t="s">
        <v>875</v>
      </c>
      <c r="D58" s="17" t="s">
        <v>21</v>
      </c>
      <c r="E58" s="46">
        <v>8015065120442</v>
      </c>
      <c r="F58" s="46" t="s">
        <v>876</v>
      </c>
      <c r="G58" s="91" t="s">
        <v>17</v>
      </c>
      <c r="H58" s="4">
        <v>48358</v>
      </c>
      <c r="I58" s="53">
        <v>0.23</v>
      </c>
      <c r="J58" s="5">
        <f t="shared" si="6"/>
        <v>59480.34</v>
      </c>
      <c r="K58" s="92" t="s">
        <v>18</v>
      </c>
      <c r="L58" s="18" t="s">
        <v>28</v>
      </c>
      <c r="M58" s="18"/>
      <c r="N58" s="23"/>
      <c r="O58" s="92" t="s">
        <v>19</v>
      </c>
      <c r="P58" s="70"/>
      <c r="Q58" s="58">
        <f>VLOOKUP(C58,[1]CENNIK!$C:$I,6,0)</f>
        <v>48358</v>
      </c>
      <c r="R58" s="58">
        <f t="shared" si="5"/>
        <v>0</v>
      </c>
      <c r="S58" s="86">
        <f t="shared" si="2"/>
        <v>0</v>
      </c>
      <c r="T58" s="2"/>
      <c r="U58" s="2"/>
      <c r="V58" s="2"/>
      <c r="W58" s="2"/>
    </row>
    <row r="59" spans="1:23" s="48" customFormat="1">
      <c r="A59" s="90">
        <v>54</v>
      </c>
      <c r="B59" s="45" t="s">
        <v>16</v>
      </c>
      <c r="C59" s="17" t="s">
        <v>877</v>
      </c>
      <c r="D59" s="17" t="s">
        <v>21</v>
      </c>
      <c r="E59" s="46">
        <v>8015065120466</v>
      </c>
      <c r="F59" s="46" t="s">
        <v>878</v>
      </c>
      <c r="G59" s="91" t="s">
        <v>17</v>
      </c>
      <c r="H59" s="4">
        <v>55627</v>
      </c>
      <c r="I59" s="53">
        <v>0.23</v>
      </c>
      <c r="J59" s="5">
        <f t="shared" si="6"/>
        <v>68421.209999999992</v>
      </c>
      <c r="K59" s="92" t="s">
        <v>18</v>
      </c>
      <c r="L59" s="18" t="s">
        <v>28</v>
      </c>
      <c r="M59" s="18"/>
      <c r="N59" s="23"/>
      <c r="O59" s="92" t="s">
        <v>19</v>
      </c>
      <c r="P59" s="70"/>
      <c r="Q59" s="58">
        <f>VLOOKUP(C59,[1]CENNIK!$C:$I,6,0)</f>
        <v>55627</v>
      </c>
      <c r="R59" s="58">
        <f t="shared" si="5"/>
        <v>0</v>
      </c>
      <c r="S59" s="86">
        <f t="shared" si="2"/>
        <v>0</v>
      </c>
      <c r="T59" s="2"/>
      <c r="U59" s="2"/>
      <c r="V59" s="2"/>
      <c r="W59" s="2"/>
    </row>
    <row r="60" spans="1:23" s="48" customFormat="1">
      <c r="A60" s="90">
        <v>55</v>
      </c>
      <c r="B60" s="45" t="s">
        <v>16</v>
      </c>
      <c r="C60" s="17" t="s">
        <v>879</v>
      </c>
      <c r="D60" s="17" t="s">
        <v>21</v>
      </c>
      <c r="E60" s="46">
        <v>8015065120480</v>
      </c>
      <c r="F60" s="46" t="s">
        <v>880</v>
      </c>
      <c r="G60" s="91" t="s">
        <v>17</v>
      </c>
      <c r="H60" s="4">
        <v>54553</v>
      </c>
      <c r="I60" s="53">
        <v>0.23</v>
      </c>
      <c r="J60" s="5">
        <f t="shared" si="6"/>
        <v>67100.19</v>
      </c>
      <c r="K60" s="92" t="s">
        <v>18</v>
      </c>
      <c r="L60" s="18" t="s">
        <v>28</v>
      </c>
      <c r="M60" s="18"/>
      <c r="N60" s="23"/>
      <c r="O60" s="92" t="s">
        <v>19</v>
      </c>
      <c r="P60" s="70"/>
      <c r="Q60" s="58">
        <f>VLOOKUP(C60,[1]CENNIK!$C:$I,6,0)</f>
        <v>54553</v>
      </c>
      <c r="R60" s="58">
        <f t="shared" si="5"/>
        <v>0</v>
      </c>
      <c r="S60" s="86">
        <f t="shared" si="2"/>
        <v>0</v>
      </c>
      <c r="T60" s="2"/>
      <c r="U60" s="2"/>
      <c r="V60" s="2"/>
      <c r="W60" s="2"/>
    </row>
    <row r="61" spans="1:23" s="48" customFormat="1">
      <c r="A61" s="90">
        <v>56</v>
      </c>
      <c r="B61" s="45" t="s">
        <v>16</v>
      </c>
      <c r="C61" s="17" t="s">
        <v>881</v>
      </c>
      <c r="D61" s="17" t="s">
        <v>21</v>
      </c>
      <c r="E61" s="46">
        <v>8015065120565</v>
      </c>
      <c r="F61" s="46" t="s">
        <v>882</v>
      </c>
      <c r="G61" s="91" t="s">
        <v>17</v>
      </c>
      <c r="H61" s="4">
        <v>51835</v>
      </c>
      <c r="I61" s="53">
        <v>0.23</v>
      </c>
      <c r="J61" s="5">
        <f t="shared" si="6"/>
        <v>63757.049999999996</v>
      </c>
      <c r="K61" s="92" t="s">
        <v>18</v>
      </c>
      <c r="L61" s="18" t="s">
        <v>28</v>
      </c>
      <c r="M61" s="18"/>
      <c r="N61" s="23"/>
      <c r="O61" s="92" t="s">
        <v>19</v>
      </c>
      <c r="P61" s="70"/>
      <c r="Q61" s="58">
        <f>VLOOKUP(C61,[1]CENNIK!$C:$I,6,0)</f>
        <v>51835</v>
      </c>
      <c r="R61" s="58">
        <f t="shared" si="5"/>
        <v>0</v>
      </c>
      <c r="S61" s="86">
        <f t="shared" si="2"/>
        <v>0</v>
      </c>
      <c r="T61" s="2"/>
      <c r="U61" s="2"/>
      <c r="V61" s="2"/>
      <c r="W61" s="2"/>
    </row>
    <row r="62" spans="1:23" s="48" customFormat="1">
      <c r="A62" s="90">
        <v>57</v>
      </c>
      <c r="B62" s="45" t="s">
        <v>16</v>
      </c>
      <c r="C62" s="17" t="s">
        <v>883</v>
      </c>
      <c r="D62" s="17" t="s">
        <v>21</v>
      </c>
      <c r="E62" s="46">
        <v>8015065120589</v>
      </c>
      <c r="F62" s="46" t="s">
        <v>884</v>
      </c>
      <c r="G62" s="91" t="s">
        <v>17</v>
      </c>
      <c r="H62" s="4">
        <v>59102</v>
      </c>
      <c r="I62" s="53">
        <v>0.23</v>
      </c>
      <c r="J62" s="5">
        <f t="shared" si="6"/>
        <v>72695.459999999992</v>
      </c>
      <c r="K62" s="92" t="s">
        <v>18</v>
      </c>
      <c r="L62" s="18" t="s">
        <v>28</v>
      </c>
      <c r="M62" s="18"/>
      <c r="N62" s="23"/>
      <c r="O62" s="92" t="s">
        <v>19</v>
      </c>
      <c r="P62" s="70"/>
      <c r="Q62" s="58">
        <f>VLOOKUP(C62,[1]CENNIK!$C:$I,6,0)</f>
        <v>59102</v>
      </c>
      <c r="R62" s="58">
        <f t="shared" si="5"/>
        <v>0</v>
      </c>
      <c r="S62" s="86">
        <f t="shared" si="2"/>
        <v>0</v>
      </c>
      <c r="T62" s="2"/>
      <c r="U62" s="2"/>
      <c r="V62" s="2"/>
      <c r="W62" s="2"/>
    </row>
    <row r="63" spans="1:23" s="48" customFormat="1">
      <c r="A63" s="90">
        <v>58</v>
      </c>
      <c r="B63" s="45" t="s">
        <v>16</v>
      </c>
      <c r="C63" s="17" t="s">
        <v>885</v>
      </c>
      <c r="D63" s="17" t="s">
        <v>21</v>
      </c>
      <c r="E63" s="46">
        <v>8015065120602</v>
      </c>
      <c r="F63" s="46" t="s">
        <v>886</v>
      </c>
      <c r="G63" s="91" t="s">
        <v>17</v>
      </c>
      <c r="H63" s="4">
        <v>57813</v>
      </c>
      <c r="I63" s="53">
        <v>0.23</v>
      </c>
      <c r="J63" s="5">
        <f t="shared" si="6"/>
        <v>71109.990000000005</v>
      </c>
      <c r="K63" s="92" t="s">
        <v>18</v>
      </c>
      <c r="L63" s="18" t="s">
        <v>28</v>
      </c>
      <c r="M63" s="18"/>
      <c r="N63" s="23"/>
      <c r="O63" s="92" t="s">
        <v>19</v>
      </c>
      <c r="P63" s="70"/>
      <c r="Q63" s="58">
        <f>VLOOKUP(C63,[1]CENNIK!$C:$I,6,0)</f>
        <v>57813</v>
      </c>
      <c r="R63" s="58">
        <f t="shared" si="5"/>
        <v>0</v>
      </c>
      <c r="S63" s="86">
        <f t="shared" si="2"/>
        <v>0</v>
      </c>
      <c r="T63" s="2"/>
      <c r="U63" s="2"/>
      <c r="V63" s="2"/>
      <c r="W63" s="2"/>
    </row>
    <row r="64" spans="1:23" s="48" customFormat="1">
      <c r="A64" s="90">
        <v>59</v>
      </c>
      <c r="B64" s="45" t="s">
        <v>16</v>
      </c>
      <c r="C64" s="17" t="s">
        <v>33</v>
      </c>
      <c r="D64" s="17" t="s">
        <v>21</v>
      </c>
      <c r="E64" s="46">
        <v>8015065118944</v>
      </c>
      <c r="F64" s="46" t="s">
        <v>34</v>
      </c>
      <c r="G64" s="91" t="s">
        <v>17</v>
      </c>
      <c r="H64" s="4">
        <v>37505</v>
      </c>
      <c r="I64" s="53">
        <v>0.23</v>
      </c>
      <c r="J64" s="5">
        <f t="shared" si="6"/>
        <v>46131.15</v>
      </c>
      <c r="K64" s="92" t="s">
        <v>18</v>
      </c>
      <c r="L64" s="18"/>
      <c r="M64" s="18"/>
      <c r="N64" s="23"/>
      <c r="O64" s="92" t="s">
        <v>19</v>
      </c>
      <c r="P64" s="70"/>
      <c r="Q64" s="58">
        <f>VLOOKUP(C64,[1]CENNIK!$C:$I,6,0)</f>
        <v>37505</v>
      </c>
      <c r="R64" s="58">
        <f t="shared" si="5"/>
        <v>0</v>
      </c>
      <c r="S64" s="86">
        <f t="shared" si="2"/>
        <v>0</v>
      </c>
      <c r="T64" s="2"/>
      <c r="U64" s="2"/>
      <c r="V64" s="2"/>
      <c r="W64" s="2"/>
    </row>
    <row r="65" spans="1:23" s="48" customFormat="1">
      <c r="A65" s="90">
        <v>60</v>
      </c>
      <c r="B65" s="45" t="s">
        <v>16</v>
      </c>
      <c r="C65" s="17" t="s">
        <v>35</v>
      </c>
      <c r="D65" s="17" t="s">
        <v>21</v>
      </c>
      <c r="E65" s="46">
        <v>8015065118951</v>
      </c>
      <c r="F65" s="46" t="s">
        <v>36</v>
      </c>
      <c r="G65" s="91" t="s">
        <v>17</v>
      </c>
      <c r="H65" s="4">
        <v>40859</v>
      </c>
      <c r="I65" s="53">
        <v>0.23</v>
      </c>
      <c r="J65" s="5">
        <f t="shared" si="6"/>
        <v>50256.57</v>
      </c>
      <c r="K65" s="92" t="s">
        <v>18</v>
      </c>
      <c r="L65" s="18"/>
      <c r="M65" s="18"/>
      <c r="N65" s="23"/>
      <c r="O65" s="92" t="s">
        <v>19</v>
      </c>
      <c r="P65" s="70"/>
      <c r="Q65" s="58">
        <f>VLOOKUP(C65,[1]CENNIK!$C:$I,6,0)</f>
        <v>40859</v>
      </c>
      <c r="R65" s="58">
        <f t="shared" si="5"/>
        <v>0</v>
      </c>
      <c r="S65" s="86">
        <f t="shared" si="2"/>
        <v>0</v>
      </c>
      <c r="T65" s="2"/>
      <c r="U65" s="2"/>
      <c r="V65" s="2"/>
      <c r="W65" s="2"/>
    </row>
    <row r="66" spans="1:23" s="48" customFormat="1">
      <c r="A66" s="90">
        <v>61</v>
      </c>
      <c r="B66" s="45" t="s">
        <v>16</v>
      </c>
      <c r="C66" s="17" t="s">
        <v>37</v>
      </c>
      <c r="D66" s="17" t="s">
        <v>21</v>
      </c>
      <c r="E66" s="46">
        <v>8015065118968</v>
      </c>
      <c r="F66" s="46" t="s">
        <v>38</v>
      </c>
      <c r="G66" s="91" t="s">
        <v>17</v>
      </c>
      <c r="H66" s="4">
        <v>43495</v>
      </c>
      <c r="I66" s="53">
        <v>0.23</v>
      </c>
      <c r="J66" s="5">
        <f t="shared" si="6"/>
        <v>53498.85</v>
      </c>
      <c r="K66" s="92" t="s">
        <v>18</v>
      </c>
      <c r="L66" s="18"/>
      <c r="M66" s="18"/>
      <c r="N66" s="23"/>
      <c r="O66" s="92" t="s">
        <v>19</v>
      </c>
      <c r="P66" s="70"/>
      <c r="Q66" s="58">
        <f>VLOOKUP(C66,[1]CENNIK!$C:$I,6,0)</f>
        <v>43495</v>
      </c>
      <c r="R66" s="58">
        <f t="shared" si="5"/>
        <v>0</v>
      </c>
      <c r="S66" s="86">
        <f t="shared" si="2"/>
        <v>0</v>
      </c>
      <c r="T66" s="2"/>
      <c r="U66" s="2"/>
      <c r="V66" s="2"/>
      <c r="W66" s="2"/>
    </row>
    <row r="67" spans="1:23" s="48" customFormat="1">
      <c r="A67" s="90">
        <v>62</v>
      </c>
      <c r="B67" s="45" t="s">
        <v>16</v>
      </c>
      <c r="C67" s="17" t="s">
        <v>887</v>
      </c>
      <c r="D67" s="17" t="s">
        <v>21</v>
      </c>
      <c r="E67" s="46">
        <v>8015065120503</v>
      </c>
      <c r="F67" s="17" t="s">
        <v>888</v>
      </c>
      <c r="G67" s="91" t="s">
        <v>17</v>
      </c>
      <c r="H67" s="4">
        <v>49939</v>
      </c>
      <c r="I67" s="53">
        <v>0.23</v>
      </c>
      <c r="J67" s="5">
        <f t="shared" si="6"/>
        <v>61424.97</v>
      </c>
      <c r="K67" s="92" t="s">
        <v>18</v>
      </c>
      <c r="L67" s="18" t="s">
        <v>28</v>
      </c>
      <c r="M67" s="18"/>
      <c r="N67" s="23"/>
      <c r="O67" s="92" t="s">
        <v>19</v>
      </c>
      <c r="P67" s="70"/>
      <c r="Q67" s="58">
        <f>VLOOKUP(C67,[1]CENNIK!$C:$I,6,0)</f>
        <v>49939</v>
      </c>
      <c r="R67" s="58">
        <f t="shared" si="5"/>
        <v>0</v>
      </c>
      <c r="S67" s="86">
        <f t="shared" si="2"/>
        <v>0</v>
      </c>
      <c r="T67" s="2"/>
      <c r="U67" s="2"/>
      <c r="V67" s="2"/>
      <c r="W67" s="2"/>
    </row>
    <row r="68" spans="1:23" s="48" customFormat="1">
      <c r="A68" s="90">
        <v>63</v>
      </c>
      <c r="B68" s="45" t="s">
        <v>16</v>
      </c>
      <c r="C68" s="17" t="s">
        <v>889</v>
      </c>
      <c r="D68" s="17" t="s">
        <v>21</v>
      </c>
      <c r="E68" s="46">
        <v>8015065120527</v>
      </c>
      <c r="F68" s="17" t="s">
        <v>890</v>
      </c>
      <c r="G68" s="91" t="s">
        <v>17</v>
      </c>
      <c r="H68" s="4">
        <v>57207</v>
      </c>
      <c r="I68" s="53">
        <v>0.23</v>
      </c>
      <c r="J68" s="5">
        <f t="shared" si="6"/>
        <v>70364.61</v>
      </c>
      <c r="K68" s="92" t="s">
        <v>18</v>
      </c>
      <c r="L68" s="18" t="s">
        <v>28</v>
      </c>
      <c r="M68" s="18"/>
      <c r="N68" s="23"/>
      <c r="O68" s="92" t="s">
        <v>19</v>
      </c>
      <c r="P68" s="70"/>
      <c r="Q68" s="58">
        <f>VLOOKUP(C68,[1]CENNIK!$C:$I,6,0)</f>
        <v>57207</v>
      </c>
      <c r="R68" s="58">
        <f t="shared" si="5"/>
        <v>0</v>
      </c>
      <c r="S68" s="86">
        <f t="shared" si="2"/>
        <v>0</v>
      </c>
      <c r="T68" s="2"/>
      <c r="U68" s="2"/>
      <c r="V68" s="2"/>
      <c r="W68" s="2"/>
    </row>
    <row r="69" spans="1:23" s="48" customFormat="1">
      <c r="A69" s="90">
        <v>64</v>
      </c>
      <c r="B69" s="45" t="s">
        <v>16</v>
      </c>
      <c r="C69" s="17" t="s">
        <v>891</v>
      </c>
      <c r="D69" s="17" t="s">
        <v>21</v>
      </c>
      <c r="E69" s="46">
        <v>8015065120541</v>
      </c>
      <c r="F69" s="17" t="s">
        <v>892</v>
      </c>
      <c r="G69" s="91" t="s">
        <v>17</v>
      </c>
      <c r="H69" s="4">
        <v>59735</v>
      </c>
      <c r="I69" s="53">
        <v>0.23</v>
      </c>
      <c r="J69" s="5">
        <f t="shared" si="6"/>
        <v>73474.05</v>
      </c>
      <c r="K69" s="92" t="s">
        <v>18</v>
      </c>
      <c r="L69" s="18" t="s">
        <v>28</v>
      </c>
      <c r="M69" s="18"/>
      <c r="N69" s="23"/>
      <c r="O69" s="92" t="s">
        <v>19</v>
      </c>
      <c r="P69" s="70"/>
      <c r="Q69" s="58">
        <f>VLOOKUP(C69,[1]CENNIK!$C:$I,6,0)</f>
        <v>59735</v>
      </c>
      <c r="R69" s="58">
        <f t="shared" si="5"/>
        <v>0</v>
      </c>
      <c r="S69" s="86">
        <f t="shared" si="2"/>
        <v>0</v>
      </c>
      <c r="T69" s="2"/>
      <c r="U69" s="2"/>
      <c r="V69" s="2"/>
      <c r="W69" s="2"/>
    </row>
    <row r="70" spans="1:23" s="48" customFormat="1">
      <c r="A70" s="90">
        <v>65</v>
      </c>
      <c r="B70" s="45" t="s">
        <v>16</v>
      </c>
      <c r="C70" s="17" t="s">
        <v>893</v>
      </c>
      <c r="D70" s="17" t="s">
        <v>21</v>
      </c>
      <c r="E70" s="46">
        <v>8015065120626</v>
      </c>
      <c r="F70" s="17" t="s">
        <v>894</v>
      </c>
      <c r="G70" s="91" t="s">
        <v>17</v>
      </c>
      <c r="H70" s="4">
        <v>53414</v>
      </c>
      <c r="I70" s="53">
        <v>0.23</v>
      </c>
      <c r="J70" s="5">
        <f t="shared" ref="J70:J100" si="7">H70*(1+I70)</f>
        <v>65699.22</v>
      </c>
      <c r="K70" s="92" t="s">
        <v>18</v>
      </c>
      <c r="L70" s="18"/>
      <c r="M70" s="18"/>
      <c r="N70" s="23"/>
      <c r="O70" s="92" t="s">
        <v>19</v>
      </c>
      <c r="P70" s="70"/>
      <c r="Q70" s="58">
        <f>VLOOKUP(C70,[1]CENNIK!$C:$I,6,0)</f>
        <v>53414</v>
      </c>
      <c r="R70" s="58">
        <f t="shared" si="5"/>
        <v>0</v>
      </c>
      <c r="S70" s="86">
        <f t="shared" si="2"/>
        <v>0</v>
      </c>
      <c r="T70" s="2"/>
      <c r="U70" s="2"/>
      <c r="V70" s="2"/>
      <c r="W70" s="2"/>
    </row>
    <row r="71" spans="1:23" s="48" customFormat="1">
      <c r="A71" s="90">
        <v>66</v>
      </c>
      <c r="B71" s="45" t="s">
        <v>16</v>
      </c>
      <c r="C71" s="17" t="s">
        <v>895</v>
      </c>
      <c r="D71" s="17" t="s">
        <v>21</v>
      </c>
      <c r="E71" s="46">
        <v>8015065120640</v>
      </c>
      <c r="F71" s="17" t="s">
        <v>896</v>
      </c>
      <c r="G71" s="91" t="s">
        <v>17</v>
      </c>
      <c r="H71" s="4">
        <v>56924</v>
      </c>
      <c r="I71" s="53">
        <v>0.23</v>
      </c>
      <c r="J71" s="5">
        <f t="shared" si="7"/>
        <v>70016.52</v>
      </c>
      <c r="K71" s="92" t="s">
        <v>18</v>
      </c>
      <c r="L71" s="18"/>
      <c r="M71" s="18"/>
      <c r="N71" s="23"/>
      <c r="O71" s="92" t="s">
        <v>19</v>
      </c>
      <c r="P71" s="70"/>
      <c r="Q71" s="58">
        <f>VLOOKUP(C71,[1]CENNIK!$C:$I,6,0)</f>
        <v>56924</v>
      </c>
      <c r="R71" s="58">
        <f t="shared" si="5"/>
        <v>0</v>
      </c>
      <c r="S71" s="86">
        <f t="shared" ref="S71:S131" si="8">R71/Q71</f>
        <v>0</v>
      </c>
      <c r="T71" s="2"/>
      <c r="U71" s="2"/>
      <c r="V71" s="2"/>
      <c r="W71" s="2"/>
    </row>
    <row r="72" spans="1:23" s="48" customFormat="1">
      <c r="A72" s="90">
        <v>67</v>
      </c>
      <c r="B72" s="45" t="s">
        <v>16</v>
      </c>
      <c r="C72" s="17" t="s">
        <v>897</v>
      </c>
      <c r="D72" s="17" t="s">
        <v>21</v>
      </c>
      <c r="E72" s="46">
        <v>8015065120664</v>
      </c>
      <c r="F72" s="17" t="s">
        <v>898</v>
      </c>
      <c r="G72" s="91" t="s">
        <v>17</v>
      </c>
      <c r="H72" s="4">
        <v>59296</v>
      </c>
      <c r="I72" s="53">
        <v>0.23</v>
      </c>
      <c r="J72" s="5">
        <f t="shared" si="7"/>
        <v>72934.080000000002</v>
      </c>
      <c r="K72" s="92" t="s">
        <v>18</v>
      </c>
      <c r="L72" s="18"/>
      <c r="M72" s="18"/>
      <c r="N72" s="23"/>
      <c r="O72" s="92" t="s">
        <v>19</v>
      </c>
      <c r="P72" s="70"/>
      <c r="Q72" s="58">
        <f>VLOOKUP(C72,[1]CENNIK!$C:$I,6,0)</f>
        <v>59296</v>
      </c>
      <c r="R72" s="58">
        <f t="shared" si="5"/>
        <v>0</v>
      </c>
      <c r="S72" s="86">
        <f t="shared" si="8"/>
        <v>0</v>
      </c>
      <c r="T72" s="2"/>
      <c r="U72" s="2"/>
      <c r="V72" s="2"/>
      <c r="W72" s="2"/>
    </row>
    <row r="73" spans="1:23" s="48" customFormat="1">
      <c r="A73" s="90">
        <v>68</v>
      </c>
      <c r="B73" s="45" t="s">
        <v>16</v>
      </c>
      <c r="C73" s="17" t="s">
        <v>50</v>
      </c>
      <c r="D73" s="17" t="s">
        <v>51</v>
      </c>
      <c r="E73" s="46">
        <v>8015065118562</v>
      </c>
      <c r="F73" s="46" t="s">
        <v>52</v>
      </c>
      <c r="G73" s="91" t="s">
        <v>17</v>
      </c>
      <c r="H73" s="4">
        <v>1044</v>
      </c>
      <c r="I73" s="53">
        <v>0.23</v>
      </c>
      <c r="J73" s="5">
        <f t="shared" si="7"/>
        <v>1284.1199999999999</v>
      </c>
      <c r="K73" s="92" t="s">
        <v>18</v>
      </c>
      <c r="L73" s="18"/>
      <c r="M73" s="18"/>
      <c r="N73" s="23"/>
      <c r="O73" s="92" t="s">
        <v>19</v>
      </c>
      <c r="P73" s="70"/>
      <c r="Q73" s="58">
        <f>VLOOKUP(C73,[1]CENNIK!$C:$I,6,0)</f>
        <v>1044</v>
      </c>
      <c r="R73" s="58">
        <f t="shared" si="5"/>
        <v>0</v>
      </c>
      <c r="S73" s="86">
        <f t="shared" si="8"/>
        <v>0</v>
      </c>
      <c r="T73" s="2"/>
      <c r="U73" s="2"/>
      <c r="V73" s="2"/>
      <c r="W73" s="2"/>
    </row>
    <row r="74" spans="1:23" s="48" customFormat="1">
      <c r="A74" s="90">
        <v>69</v>
      </c>
      <c r="B74" s="45" t="s">
        <v>16</v>
      </c>
      <c r="C74" s="17" t="s">
        <v>53</v>
      </c>
      <c r="D74" s="17" t="s">
        <v>54</v>
      </c>
      <c r="E74" s="46">
        <v>8015065118555</v>
      </c>
      <c r="F74" s="46" t="s">
        <v>55</v>
      </c>
      <c r="G74" s="91" t="s">
        <v>17</v>
      </c>
      <c r="H74" s="4">
        <v>1029</v>
      </c>
      <c r="I74" s="53">
        <v>0.23</v>
      </c>
      <c r="J74" s="5">
        <f t="shared" si="7"/>
        <v>1265.67</v>
      </c>
      <c r="K74" s="92" t="s">
        <v>18</v>
      </c>
      <c r="L74" s="18"/>
      <c r="M74" s="18"/>
      <c r="N74" s="23"/>
      <c r="O74" s="92" t="s">
        <v>19</v>
      </c>
      <c r="P74" s="70"/>
      <c r="Q74" s="58">
        <f>VLOOKUP(C74,[1]CENNIK!$C:$I,6,0)</f>
        <v>1029</v>
      </c>
      <c r="R74" s="58">
        <f t="shared" si="5"/>
        <v>0</v>
      </c>
      <c r="S74" s="86">
        <f t="shared" si="8"/>
        <v>0</v>
      </c>
      <c r="T74" s="2"/>
      <c r="U74" s="2"/>
      <c r="V74" s="2"/>
      <c r="W74" s="2"/>
    </row>
    <row r="75" spans="1:23" s="48" customFormat="1">
      <c r="A75" s="90">
        <v>70</v>
      </c>
      <c r="B75" s="45" t="s">
        <v>16</v>
      </c>
      <c r="C75" s="17" t="s">
        <v>56</v>
      </c>
      <c r="D75" s="17" t="s">
        <v>57</v>
      </c>
      <c r="E75" s="46">
        <v>8015065711497</v>
      </c>
      <c r="F75" s="46" t="s">
        <v>58</v>
      </c>
      <c r="G75" s="91" t="s">
        <v>17</v>
      </c>
      <c r="H75" s="58">
        <v>321</v>
      </c>
      <c r="I75" s="53">
        <v>0.23</v>
      </c>
      <c r="J75" s="5">
        <f t="shared" si="7"/>
        <v>394.83</v>
      </c>
      <c r="K75" s="92" t="s">
        <v>18</v>
      </c>
      <c r="L75" s="18"/>
      <c r="M75" s="18"/>
      <c r="N75" s="23"/>
      <c r="O75" s="92" t="s">
        <v>19</v>
      </c>
      <c r="P75" s="70"/>
      <c r="Q75" s="58">
        <f>VLOOKUP(C75,[1]CENNIK!$C:$I,6,0)</f>
        <v>300</v>
      </c>
      <c r="R75" s="58">
        <f t="shared" si="5"/>
        <v>21</v>
      </c>
      <c r="S75" s="86">
        <f t="shared" si="8"/>
        <v>7.0000000000000007E-2</v>
      </c>
      <c r="T75" s="2"/>
      <c r="U75" s="2"/>
      <c r="V75" s="2"/>
      <c r="W75" s="2"/>
    </row>
    <row r="76" spans="1:23" s="48" customFormat="1">
      <c r="A76" s="90">
        <v>71</v>
      </c>
      <c r="B76" s="45" t="s">
        <v>16</v>
      </c>
      <c r="C76" s="17" t="s">
        <v>59</v>
      </c>
      <c r="D76" s="17" t="s">
        <v>60</v>
      </c>
      <c r="E76" s="46">
        <v>8015065118586</v>
      </c>
      <c r="F76" s="46" t="s">
        <v>61</v>
      </c>
      <c r="G76" s="91" t="s">
        <v>17</v>
      </c>
      <c r="H76" s="4">
        <v>903</v>
      </c>
      <c r="I76" s="53">
        <v>0.23</v>
      </c>
      <c r="J76" s="5">
        <f t="shared" si="7"/>
        <v>1110.69</v>
      </c>
      <c r="K76" s="92" t="s">
        <v>18</v>
      </c>
      <c r="L76" s="18"/>
      <c r="M76" s="18" t="s">
        <v>996</v>
      </c>
      <c r="N76" s="23"/>
      <c r="O76" s="92" t="s">
        <v>19</v>
      </c>
      <c r="P76" s="70"/>
      <c r="Q76" s="58">
        <f>VLOOKUP(C76,[1]CENNIK!$C:$I,6,0)</f>
        <v>903</v>
      </c>
      <c r="R76" s="58">
        <f t="shared" si="5"/>
        <v>0</v>
      </c>
      <c r="S76" s="86">
        <f t="shared" si="8"/>
        <v>0</v>
      </c>
      <c r="T76" s="2"/>
      <c r="U76" s="2"/>
      <c r="V76" s="2"/>
      <c r="W76" s="2"/>
    </row>
    <row r="77" spans="1:23" s="48" customFormat="1">
      <c r="A77" s="90">
        <v>72</v>
      </c>
      <c r="B77" s="45" t="s">
        <v>16</v>
      </c>
      <c r="C77" s="17" t="s">
        <v>62</v>
      </c>
      <c r="D77" s="17" t="s">
        <v>63</v>
      </c>
      <c r="E77" s="46">
        <v>8015065715907</v>
      </c>
      <c r="F77" s="46" t="s">
        <v>64</v>
      </c>
      <c r="G77" s="91" t="s">
        <v>17</v>
      </c>
      <c r="H77" s="4">
        <v>3423</v>
      </c>
      <c r="I77" s="53">
        <v>0.23</v>
      </c>
      <c r="J77" s="5">
        <f t="shared" si="7"/>
        <v>4210.29</v>
      </c>
      <c r="K77" s="92" t="s">
        <v>18</v>
      </c>
      <c r="L77" s="18"/>
      <c r="M77" s="18"/>
      <c r="N77" s="23"/>
      <c r="O77" s="92" t="s">
        <v>19</v>
      </c>
      <c r="P77" s="70"/>
      <c r="Q77" s="58">
        <f>VLOOKUP(C77,[1]CENNIK!$C:$I,6,0)</f>
        <v>3423</v>
      </c>
      <c r="R77" s="58">
        <f t="shared" si="5"/>
        <v>0</v>
      </c>
      <c r="S77" s="86">
        <f t="shared" si="8"/>
        <v>0</v>
      </c>
      <c r="T77" s="2"/>
      <c r="U77" s="2"/>
      <c r="V77" s="2"/>
      <c r="W77" s="2"/>
    </row>
    <row r="78" spans="1:23" s="48" customFormat="1">
      <c r="A78" s="90">
        <v>73</v>
      </c>
      <c r="B78" s="45" t="s">
        <v>16</v>
      </c>
      <c r="C78" s="17" t="s">
        <v>65</v>
      </c>
      <c r="D78" s="17" t="s">
        <v>66</v>
      </c>
      <c r="E78" s="46">
        <v>8015065715921</v>
      </c>
      <c r="F78" s="46" t="s">
        <v>67</v>
      </c>
      <c r="G78" s="91" t="s">
        <v>17</v>
      </c>
      <c r="H78" s="4">
        <v>807</v>
      </c>
      <c r="I78" s="53">
        <v>0.23</v>
      </c>
      <c r="J78" s="5">
        <f t="shared" si="7"/>
        <v>992.61</v>
      </c>
      <c r="K78" s="92" t="s">
        <v>18</v>
      </c>
      <c r="L78" s="18" t="s">
        <v>28</v>
      </c>
      <c r="M78" s="18"/>
      <c r="N78" s="23"/>
      <c r="O78" s="92" t="s">
        <v>19</v>
      </c>
      <c r="P78" s="70"/>
      <c r="Q78" s="58">
        <f>VLOOKUP(C78,[1]CENNIK!$C:$I,6,0)</f>
        <v>807</v>
      </c>
      <c r="R78" s="58">
        <f t="shared" si="5"/>
        <v>0</v>
      </c>
      <c r="S78" s="86">
        <f t="shared" si="8"/>
        <v>0</v>
      </c>
      <c r="T78" s="2"/>
      <c r="U78" s="2"/>
      <c r="V78" s="2"/>
      <c r="W78" s="2"/>
    </row>
    <row r="79" spans="1:23" s="48" customFormat="1">
      <c r="A79" s="90">
        <v>74</v>
      </c>
      <c r="B79" s="45" t="s">
        <v>16</v>
      </c>
      <c r="C79" s="17" t="s">
        <v>68</v>
      </c>
      <c r="D79" s="17" t="s">
        <v>63</v>
      </c>
      <c r="E79" s="46">
        <v>8015065716027</v>
      </c>
      <c r="F79" s="46" t="s">
        <v>69</v>
      </c>
      <c r="G79" s="91" t="s">
        <v>17</v>
      </c>
      <c r="H79" s="4">
        <v>1153</v>
      </c>
      <c r="I79" s="53">
        <v>0.23</v>
      </c>
      <c r="J79" s="5">
        <f t="shared" si="7"/>
        <v>1418.19</v>
      </c>
      <c r="K79" s="92" t="s">
        <v>18</v>
      </c>
      <c r="L79" s="18"/>
      <c r="M79" s="18"/>
      <c r="N79" s="23"/>
      <c r="O79" s="92" t="s">
        <v>19</v>
      </c>
      <c r="P79" s="70"/>
      <c r="Q79" s="58">
        <f>VLOOKUP(C79,[1]CENNIK!$C:$I,6,0)</f>
        <v>1153</v>
      </c>
      <c r="R79" s="58">
        <f t="shared" si="5"/>
        <v>0</v>
      </c>
      <c r="S79" s="86">
        <f t="shared" si="8"/>
        <v>0</v>
      </c>
      <c r="T79" s="2"/>
      <c r="U79" s="2"/>
      <c r="V79" s="2"/>
      <c r="W79" s="2"/>
    </row>
    <row r="80" spans="1:23" s="48" customFormat="1">
      <c r="A80" s="90">
        <v>75</v>
      </c>
      <c r="B80" s="45" t="s">
        <v>16</v>
      </c>
      <c r="C80" s="17" t="s">
        <v>71</v>
      </c>
      <c r="D80" s="17" t="s">
        <v>72</v>
      </c>
      <c r="E80" s="46">
        <v>8015065066115</v>
      </c>
      <c r="F80" s="46" t="s">
        <v>73</v>
      </c>
      <c r="G80" s="91" t="s">
        <v>17</v>
      </c>
      <c r="H80" s="4">
        <v>8982</v>
      </c>
      <c r="I80" s="53">
        <v>0.23</v>
      </c>
      <c r="J80" s="5">
        <f t="shared" si="7"/>
        <v>11047.86</v>
      </c>
      <c r="K80" s="92" t="s">
        <v>18</v>
      </c>
      <c r="L80" s="18"/>
      <c r="M80" s="18"/>
      <c r="N80" s="23"/>
      <c r="O80" s="92" t="s">
        <v>19</v>
      </c>
      <c r="P80" s="70"/>
      <c r="Q80" s="58">
        <f>VLOOKUP(C80,[1]CENNIK!$C:$I,6,0)</f>
        <v>8982</v>
      </c>
      <c r="R80" s="58">
        <f t="shared" si="5"/>
        <v>0</v>
      </c>
      <c r="S80" s="86">
        <f t="shared" si="8"/>
        <v>0</v>
      </c>
      <c r="T80" s="2"/>
      <c r="U80" s="2"/>
      <c r="V80" s="2"/>
      <c r="W80" s="2"/>
    </row>
    <row r="81" spans="1:23" s="48" customFormat="1">
      <c r="A81" s="90">
        <v>76</v>
      </c>
      <c r="B81" s="45" t="s">
        <v>16</v>
      </c>
      <c r="C81" s="17" t="s">
        <v>74</v>
      </c>
      <c r="D81" s="17" t="s">
        <v>54</v>
      </c>
      <c r="E81" s="46">
        <v>8015065013898</v>
      </c>
      <c r="F81" s="46" t="s">
        <v>75</v>
      </c>
      <c r="G81" s="91" t="s">
        <v>17</v>
      </c>
      <c r="H81" s="4">
        <v>11817</v>
      </c>
      <c r="I81" s="53">
        <v>0.23</v>
      </c>
      <c r="J81" s="5">
        <f t="shared" si="7"/>
        <v>14534.91</v>
      </c>
      <c r="K81" s="92" t="s">
        <v>18</v>
      </c>
      <c r="L81" s="18" t="s">
        <v>28</v>
      </c>
      <c r="M81" s="18"/>
      <c r="N81" s="23"/>
      <c r="O81" s="92" t="s">
        <v>19</v>
      </c>
      <c r="P81" s="70"/>
      <c r="Q81" s="58">
        <f>VLOOKUP(C81,[1]CENNIK!$C:$I,6,0)</f>
        <v>11817</v>
      </c>
      <c r="R81" s="58">
        <f t="shared" si="5"/>
        <v>0</v>
      </c>
      <c r="S81" s="86">
        <f t="shared" si="8"/>
        <v>0</v>
      </c>
      <c r="T81" s="2"/>
      <c r="U81" s="2"/>
      <c r="V81" s="2"/>
      <c r="W81" s="2"/>
    </row>
    <row r="82" spans="1:23" s="57" customFormat="1">
      <c r="A82" s="90">
        <v>77</v>
      </c>
      <c r="B82" s="45" t="s">
        <v>16</v>
      </c>
      <c r="C82" s="17" t="s">
        <v>76</v>
      </c>
      <c r="D82" s="17" t="s">
        <v>54</v>
      </c>
      <c r="E82" s="46">
        <v>8015065013904</v>
      </c>
      <c r="F82" s="46" t="s">
        <v>77</v>
      </c>
      <c r="G82" s="91" t="s">
        <v>17</v>
      </c>
      <c r="H82" s="4">
        <v>9491</v>
      </c>
      <c r="I82" s="53">
        <v>0.23</v>
      </c>
      <c r="J82" s="5">
        <f t="shared" si="7"/>
        <v>11673.93</v>
      </c>
      <c r="K82" s="92" t="s">
        <v>18</v>
      </c>
      <c r="L82" s="18"/>
      <c r="M82" s="18"/>
      <c r="N82" s="23"/>
      <c r="O82" s="92" t="s">
        <v>19</v>
      </c>
      <c r="P82" s="70"/>
      <c r="Q82" s="58">
        <f>VLOOKUP(C82,[1]CENNIK!$C:$I,6,0)</f>
        <v>9491</v>
      </c>
      <c r="R82" s="58">
        <f t="shared" si="5"/>
        <v>0</v>
      </c>
      <c r="S82" s="86">
        <f t="shared" si="8"/>
        <v>0</v>
      </c>
      <c r="T82" s="2"/>
      <c r="U82" s="2"/>
      <c r="V82" s="2"/>
      <c r="W82" s="68"/>
    </row>
    <row r="83" spans="1:23" s="48" customFormat="1" ht="31.2">
      <c r="A83" s="90">
        <v>78</v>
      </c>
      <c r="B83" s="45" t="s">
        <v>16</v>
      </c>
      <c r="C83" s="17" t="s">
        <v>78</v>
      </c>
      <c r="D83" s="17" t="s">
        <v>54</v>
      </c>
      <c r="E83" s="46">
        <v>8015065127748</v>
      </c>
      <c r="F83" s="46" t="s">
        <v>79</v>
      </c>
      <c r="G83" s="91" t="s">
        <v>17</v>
      </c>
      <c r="H83" s="4">
        <v>8905</v>
      </c>
      <c r="I83" s="53">
        <v>0.23</v>
      </c>
      <c r="J83" s="5">
        <f t="shared" si="7"/>
        <v>10953.15</v>
      </c>
      <c r="K83" s="92" t="s">
        <v>18</v>
      </c>
      <c r="L83" s="18"/>
      <c r="M83" s="18"/>
      <c r="N83" s="23"/>
      <c r="O83" s="92" t="s">
        <v>19</v>
      </c>
      <c r="P83" s="70"/>
      <c r="Q83" s="58">
        <f>VLOOKUP(C83,[1]CENNIK!$C:$I,6,0)</f>
        <v>8905</v>
      </c>
      <c r="R83" s="58">
        <f t="shared" si="5"/>
        <v>0</v>
      </c>
      <c r="S83" s="86">
        <f t="shared" si="8"/>
        <v>0</v>
      </c>
      <c r="T83" s="2"/>
      <c r="U83" s="2"/>
      <c r="V83" s="2"/>
      <c r="W83" s="2"/>
    </row>
    <row r="84" spans="1:23" s="48" customFormat="1">
      <c r="A84" s="90">
        <v>79</v>
      </c>
      <c r="B84" s="45" t="s">
        <v>16</v>
      </c>
      <c r="C84" s="17" t="s">
        <v>80</v>
      </c>
      <c r="D84" s="17" t="s">
        <v>81</v>
      </c>
      <c r="E84" s="46">
        <v>8015065087608</v>
      </c>
      <c r="F84" s="46" t="s">
        <v>82</v>
      </c>
      <c r="G84" s="91" t="s">
        <v>17</v>
      </c>
      <c r="H84" s="4">
        <v>368</v>
      </c>
      <c r="I84" s="53">
        <v>0.23</v>
      </c>
      <c r="J84" s="5">
        <f t="shared" si="7"/>
        <v>452.64</v>
      </c>
      <c r="K84" s="92" t="s">
        <v>18</v>
      </c>
      <c r="L84" s="18"/>
      <c r="M84" s="18"/>
      <c r="N84" s="23"/>
      <c r="O84" s="92" t="s">
        <v>19</v>
      </c>
      <c r="P84" s="70"/>
      <c r="Q84" s="58">
        <f>VLOOKUP(C84,[1]CENNIK!$C:$I,6,0)</f>
        <v>368</v>
      </c>
      <c r="R84" s="58">
        <f t="shared" si="5"/>
        <v>0</v>
      </c>
      <c r="S84" s="86">
        <f t="shared" si="8"/>
        <v>0</v>
      </c>
      <c r="T84" s="2"/>
      <c r="U84" s="2"/>
      <c r="V84" s="2"/>
      <c r="W84" s="2"/>
    </row>
    <row r="85" spans="1:23" s="48" customFormat="1">
      <c r="A85" s="90">
        <v>80</v>
      </c>
      <c r="B85" s="45" t="s">
        <v>16</v>
      </c>
      <c r="C85" s="17" t="s">
        <v>83</v>
      </c>
      <c r="D85" s="17" t="s">
        <v>63</v>
      </c>
      <c r="E85" s="46">
        <v>8015065074035</v>
      </c>
      <c r="F85" s="46" t="s">
        <v>84</v>
      </c>
      <c r="G85" s="91" t="s">
        <v>17</v>
      </c>
      <c r="H85" s="58">
        <v>2144</v>
      </c>
      <c r="I85" s="53">
        <v>0.23</v>
      </c>
      <c r="J85" s="5">
        <f t="shared" si="7"/>
        <v>2637.12</v>
      </c>
      <c r="K85" s="92" t="s">
        <v>18</v>
      </c>
      <c r="L85" s="18"/>
      <c r="M85" s="18"/>
      <c r="N85" s="23"/>
      <c r="O85" s="92" t="s">
        <v>19</v>
      </c>
      <c r="P85" s="70"/>
      <c r="Q85" s="58">
        <f>VLOOKUP(C85,[1]CENNIK!$C:$I,6,0)</f>
        <v>2004</v>
      </c>
      <c r="R85" s="58">
        <f t="shared" si="5"/>
        <v>140</v>
      </c>
      <c r="S85" s="86">
        <f t="shared" si="8"/>
        <v>6.9860279441117765E-2</v>
      </c>
      <c r="T85" s="2"/>
      <c r="U85" s="2"/>
      <c r="V85" s="2"/>
      <c r="W85" s="2"/>
    </row>
    <row r="86" spans="1:23" s="48" customFormat="1">
      <c r="A86" s="90">
        <v>81</v>
      </c>
      <c r="B86" s="45" t="s">
        <v>16</v>
      </c>
      <c r="C86" s="17" t="s">
        <v>85</v>
      </c>
      <c r="D86" s="17" t="s">
        <v>86</v>
      </c>
      <c r="E86" s="46">
        <v>8019495403700</v>
      </c>
      <c r="F86" s="46" t="s">
        <v>87</v>
      </c>
      <c r="G86" s="91" t="s">
        <v>17</v>
      </c>
      <c r="H86" s="58">
        <v>594</v>
      </c>
      <c r="I86" s="53">
        <v>0.23</v>
      </c>
      <c r="J86" s="5">
        <f t="shared" si="7"/>
        <v>730.62</v>
      </c>
      <c r="K86" s="92" t="s">
        <v>88</v>
      </c>
      <c r="L86" s="18"/>
      <c r="M86" s="18"/>
      <c r="N86" s="23"/>
      <c r="O86" s="92" t="s">
        <v>19</v>
      </c>
      <c r="P86" s="70"/>
      <c r="Q86" s="58">
        <f>VLOOKUP(C86,[1]CENNIK!$C:$I,6,0)</f>
        <v>594</v>
      </c>
      <c r="R86" s="58">
        <f t="shared" si="5"/>
        <v>0</v>
      </c>
      <c r="S86" s="86">
        <f t="shared" si="8"/>
        <v>0</v>
      </c>
      <c r="T86" s="2"/>
      <c r="U86" s="2"/>
      <c r="V86" s="2"/>
      <c r="W86" s="2"/>
    </row>
    <row r="87" spans="1:23" s="48" customFormat="1" ht="15.6" customHeight="1">
      <c r="A87" s="90">
        <v>82</v>
      </c>
      <c r="B87" s="45" t="s">
        <v>16</v>
      </c>
      <c r="C87" s="17">
        <v>13000037</v>
      </c>
      <c r="D87" s="17" t="s">
        <v>90</v>
      </c>
      <c r="E87" s="46">
        <v>8595590810693</v>
      </c>
      <c r="F87" s="46" t="s">
        <v>908</v>
      </c>
      <c r="G87" s="91" t="s">
        <v>17</v>
      </c>
      <c r="H87" s="4">
        <v>6635</v>
      </c>
      <c r="I87" s="53">
        <v>0.23</v>
      </c>
      <c r="J87" s="5">
        <f t="shared" si="7"/>
        <v>8161.05</v>
      </c>
      <c r="K87" s="92" t="s">
        <v>18</v>
      </c>
      <c r="L87" s="18"/>
      <c r="M87" s="107" t="s">
        <v>993</v>
      </c>
      <c r="N87" s="23"/>
      <c r="O87" s="92" t="s">
        <v>19</v>
      </c>
      <c r="P87" s="70"/>
      <c r="Q87" s="58">
        <f>VLOOKUP(C87,[1]CENNIK!$C:$I,6,0)</f>
        <v>6635</v>
      </c>
      <c r="R87" s="58">
        <f t="shared" si="5"/>
        <v>0</v>
      </c>
      <c r="S87" s="86">
        <f t="shared" si="8"/>
        <v>0</v>
      </c>
      <c r="T87" s="2"/>
      <c r="U87" s="2"/>
      <c r="V87" s="2"/>
      <c r="W87" s="2"/>
    </row>
    <row r="88" spans="1:23" s="48" customFormat="1">
      <c r="A88" s="90">
        <v>83</v>
      </c>
      <c r="B88" s="45" t="s">
        <v>16</v>
      </c>
      <c r="C88" s="17">
        <v>13000002</v>
      </c>
      <c r="D88" s="17" t="s">
        <v>90</v>
      </c>
      <c r="E88" s="46">
        <v>8595590803282</v>
      </c>
      <c r="F88" s="46" t="s">
        <v>909</v>
      </c>
      <c r="G88" s="91" t="s">
        <v>17</v>
      </c>
      <c r="H88" s="4">
        <v>7592</v>
      </c>
      <c r="I88" s="53">
        <v>0.23</v>
      </c>
      <c r="J88" s="5">
        <f t="shared" si="7"/>
        <v>9338.16</v>
      </c>
      <c r="K88" s="92" t="s">
        <v>18</v>
      </c>
      <c r="L88" s="18"/>
      <c r="M88" s="108"/>
      <c r="N88" s="23"/>
      <c r="O88" s="92" t="s">
        <v>19</v>
      </c>
      <c r="P88" s="70"/>
      <c r="Q88" s="58">
        <f>VLOOKUP(C88,[1]CENNIK!$C:$I,6,0)</f>
        <v>7592</v>
      </c>
      <c r="R88" s="58">
        <f t="shared" si="5"/>
        <v>0</v>
      </c>
      <c r="S88" s="86">
        <f t="shared" si="8"/>
        <v>0</v>
      </c>
      <c r="T88" s="2"/>
      <c r="U88" s="2"/>
      <c r="V88" s="2"/>
      <c r="W88" s="2"/>
    </row>
    <row r="89" spans="1:23" s="48" customFormat="1">
      <c r="A89" s="90">
        <v>84</v>
      </c>
      <c r="B89" s="45" t="s">
        <v>16</v>
      </c>
      <c r="C89" s="17">
        <v>13000003</v>
      </c>
      <c r="D89" s="17" t="s">
        <v>90</v>
      </c>
      <c r="E89" s="46">
        <v>8594036081543</v>
      </c>
      <c r="F89" s="46" t="s">
        <v>910</v>
      </c>
      <c r="G89" s="91" t="s">
        <v>17</v>
      </c>
      <c r="H89" s="4">
        <v>7975</v>
      </c>
      <c r="I89" s="53">
        <v>0.23</v>
      </c>
      <c r="J89" s="5">
        <f t="shared" si="7"/>
        <v>9809.25</v>
      </c>
      <c r="K89" s="92" t="s">
        <v>18</v>
      </c>
      <c r="L89" s="18"/>
      <c r="M89" s="108"/>
      <c r="N89" s="23"/>
      <c r="O89" s="92" t="s">
        <v>19</v>
      </c>
      <c r="P89" s="70"/>
      <c r="Q89" s="58">
        <f>VLOOKUP(C89,[1]CENNIK!$C:$I,6,0)</f>
        <v>7975</v>
      </c>
      <c r="R89" s="58">
        <f t="shared" ref="R89:R151" si="9">H89-Q89</f>
        <v>0</v>
      </c>
      <c r="S89" s="86">
        <f t="shared" si="8"/>
        <v>0</v>
      </c>
      <c r="T89" s="2"/>
      <c r="U89" s="2"/>
      <c r="V89" s="2"/>
      <c r="W89" s="2"/>
    </row>
    <row r="90" spans="1:23" s="48" customFormat="1">
      <c r="A90" s="90">
        <v>85</v>
      </c>
      <c r="B90" s="45" t="s">
        <v>16</v>
      </c>
      <c r="C90" s="17">
        <v>13000005</v>
      </c>
      <c r="D90" s="17" t="s">
        <v>90</v>
      </c>
      <c r="E90" s="46">
        <v>8595590807228</v>
      </c>
      <c r="F90" s="46" t="s">
        <v>912</v>
      </c>
      <c r="G90" s="91" t="s">
        <v>17</v>
      </c>
      <c r="H90" s="4">
        <v>13772</v>
      </c>
      <c r="I90" s="53">
        <v>0.23</v>
      </c>
      <c r="J90" s="5">
        <f t="shared" si="7"/>
        <v>16939.560000000001</v>
      </c>
      <c r="K90" s="92" t="s">
        <v>18</v>
      </c>
      <c r="L90" s="18" t="s">
        <v>28</v>
      </c>
      <c r="M90" s="108"/>
      <c r="N90" s="23"/>
      <c r="O90" s="92" t="s">
        <v>19</v>
      </c>
      <c r="P90" s="70"/>
      <c r="Q90" s="58">
        <f>VLOOKUP(C90,[1]CENNIK!$C:$I,6,0)</f>
        <v>13772</v>
      </c>
      <c r="R90" s="58">
        <f t="shared" si="9"/>
        <v>0</v>
      </c>
      <c r="S90" s="86">
        <f t="shared" si="8"/>
        <v>0</v>
      </c>
      <c r="T90" s="2"/>
      <c r="U90" s="2"/>
      <c r="V90" s="2"/>
      <c r="W90" s="2"/>
    </row>
    <row r="91" spans="1:23" s="48" customFormat="1">
      <c r="A91" s="90">
        <v>86</v>
      </c>
      <c r="B91" s="45" t="s">
        <v>16</v>
      </c>
      <c r="C91" s="17">
        <v>13000006</v>
      </c>
      <c r="D91" s="17" t="s">
        <v>90</v>
      </c>
      <c r="E91" s="46">
        <v>8595590803404</v>
      </c>
      <c r="F91" s="46" t="s">
        <v>913</v>
      </c>
      <c r="G91" s="91" t="s">
        <v>17</v>
      </c>
      <c r="H91" s="4">
        <v>31001</v>
      </c>
      <c r="I91" s="53">
        <v>0.23</v>
      </c>
      <c r="J91" s="5">
        <f t="shared" si="7"/>
        <v>38131.229999999996</v>
      </c>
      <c r="K91" s="92" t="s">
        <v>18</v>
      </c>
      <c r="L91" s="18" t="s">
        <v>28</v>
      </c>
      <c r="M91" s="108"/>
      <c r="N91" s="23"/>
      <c r="O91" s="92" t="s">
        <v>19</v>
      </c>
      <c r="P91" s="70"/>
      <c r="Q91" s="58">
        <f>VLOOKUP(C91,[1]CENNIK!$C:$I,6,0)</f>
        <v>31001</v>
      </c>
      <c r="R91" s="58">
        <f t="shared" si="9"/>
        <v>0</v>
      </c>
      <c r="S91" s="86">
        <f t="shared" si="8"/>
        <v>0</v>
      </c>
      <c r="T91" s="2"/>
      <c r="U91" s="2"/>
      <c r="V91" s="2"/>
      <c r="W91" s="2"/>
    </row>
    <row r="92" spans="1:23" s="48" customFormat="1">
      <c r="A92" s="90">
        <v>87</v>
      </c>
      <c r="B92" s="45" t="s">
        <v>16</v>
      </c>
      <c r="C92" s="17">
        <v>13000007</v>
      </c>
      <c r="D92" s="17" t="s">
        <v>90</v>
      </c>
      <c r="E92" s="46">
        <v>8595590803411</v>
      </c>
      <c r="F92" s="46" t="s">
        <v>914</v>
      </c>
      <c r="G92" s="91" t="s">
        <v>17</v>
      </c>
      <c r="H92" s="4">
        <v>38211</v>
      </c>
      <c r="I92" s="53">
        <v>0.23</v>
      </c>
      <c r="J92" s="5">
        <f t="shared" si="7"/>
        <v>46999.53</v>
      </c>
      <c r="K92" s="92" t="s">
        <v>18</v>
      </c>
      <c r="L92" s="18" t="s">
        <v>28</v>
      </c>
      <c r="M92" s="109"/>
      <c r="N92" s="23"/>
      <c r="O92" s="92" t="s">
        <v>19</v>
      </c>
      <c r="P92" s="70"/>
      <c r="Q92" s="58">
        <f>VLOOKUP(C92,[1]CENNIK!$C:$I,6,0)</f>
        <v>38211</v>
      </c>
      <c r="R92" s="58">
        <f t="shared" si="9"/>
        <v>0</v>
      </c>
      <c r="S92" s="86">
        <f t="shared" si="8"/>
        <v>0</v>
      </c>
      <c r="T92" s="2"/>
      <c r="U92" s="2"/>
      <c r="V92" s="2"/>
      <c r="W92" s="2"/>
    </row>
    <row r="93" spans="1:23" s="48" customFormat="1">
      <c r="A93" s="90">
        <v>88</v>
      </c>
      <c r="B93" s="45" t="s">
        <v>16</v>
      </c>
      <c r="C93" s="17">
        <v>13000022</v>
      </c>
      <c r="D93" s="17" t="s">
        <v>60</v>
      </c>
      <c r="E93" s="46">
        <v>8595590811485</v>
      </c>
      <c r="F93" s="46" t="s">
        <v>91</v>
      </c>
      <c r="G93" s="91" t="s">
        <v>17</v>
      </c>
      <c r="H93" s="4">
        <v>1102</v>
      </c>
      <c r="I93" s="53">
        <v>0.23</v>
      </c>
      <c r="J93" s="5">
        <f t="shared" si="7"/>
        <v>1355.46</v>
      </c>
      <c r="K93" s="92" t="s">
        <v>18</v>
      </c>
      <c r="L93" s="18"/>
      <c r="M93" s="18" t="s">
        <v>995</v>
      </c>
      <c r="N93" s="23"/>
      <c r="O93" s="92" t="s">
        <v>19</v>
      </c>
      <c r="P93" s="70"/>
      <c r="Q93" s="58">
        <f>VLOOKUP(C93,[1]CENNIK!$C:$I,6,0)</f>
        <v>1102</v>
      </c>
      <c r="R93" s="58">
        <f t="shared" si="9"/>
        <v>0</v>
      </c>
      <c r="S93" s="86">
        <f t="shared" si="8"/>
        <v>0</v>
      </c>
      <c r="T93" s="2"/>
      <c r="U93" s="2"/>
      <c r="V93" s="2"/>
      <c r="W93" s="2"/>
    </row>
    <row r="94" spans="1:23" s="48" customFormat="1">
      <c r="A94" s="90">
        <v>89</v>
      </c>
      <c r="B94" s="45" t="s">
        <v>16</v>
      </c>
      <c r="C94" s="17">
        <v>13000021</v>
      </c>
      <c r="D94" s="17" t="s">
        <v>60</v>
      </c>
      <c r="E94" s="46">
        <v>8595590811492</v>
      </c>
      <c r="F94" s="46" t="s">
        <v>92</v>
      </c>
      <c r="G94" s="91" t="s">
        <v>17</v>
      </c>
      <c r="H94" s="4">
        <v>1396</v>
      </c>
      <c r="I94" s="53">
        <v>0.23</v>
      </c>
      <c r="J94" s="5">
        <f t="shared" si="7"/>
        <v>1717.08</v>
      </c>
      <c r="K94" s="92" t="s">
        <v>18</v>
      </c>
      <c r="L94" s="18"/>
      <c r="M94" s="18" t="s">
        <v>995</v>
      </c>
      <c r="N94" s="23"/>
      <c r="O94" s="92" t="s">
        <v>19</v>
      </c>
      <c r="P94" s="70"/>
      <c r="Q94" s="58">
        <f>VLOOKUP(C94,[1]CENNIK!$C:$I,6,0)</f>
        <v>1396</v>
      </c>
      <c r="R94" s="58">
        <f t="shared" si="9"/>
        <v>0</v>
      </c>
      <c r="S94" s="86">
        <f t="shared" si="8"/>
        <v>0</v>
      </c>
      <c r="T94" s="2"/>
      <c r="U94" s="2"/>
      <c r="V94" s="2"/>
      <c r="W94" s="2"/>
    </row>
    <row r="95" spans="1:23" s="48" customFormat="1">
      <c r="A95" s="90">
        <v>90</v>
      </c>
      <c r="B95" s="45" t="s">
        <v>16</v>
      </c>
      <c r="C95" s="17">
        <v>13000016</v>
      </c>
      <c r="D95" s="17" t="s">
        <v>60</v>
      </c>
      <c r="E95" s="46">
        <v>8595590811614</v>
      </c>
      <c r="F95" s="46" t="s">
        <v>93</v>
      </c>
      <c r="G95" s="91" t="s">
        <v>17</v>
      </c>
      <c r="H95" s="4">
        <v>1426</v>
      </c>
      <c r="I95" s="53">
        <v>0.23</v>
      </c>
      <c r="J95" s="5">
        <f t="shared" si="7"/>
        <v>1753.98</v>
      </c>
      <c r="K95" s="92" t="s">
        <v>18</v>
      </c>
      <c r="L95" s="18"/>
      <c r="M95" s="18" t="s">
        <v>94</v>
      </c>
      <c r="N95" s="23"/>
      <c r="O95" s="92" t="s">
        <v>19</v>
      </c>
      <c r="P95" s="70"/>
      <c r="Q95" s="58">
        <f>VLOOKUP(C95,[1]CENNIK!$C:$I,6,0)</f>
        <v>1426</v>
      </c>
      <c r="R95" s="58">
        <f t="shared" si="9"/>
        <v>0</v>
      </c>
      <c r="S95" s="86">
        <f t="shared" si="8"/>
        <v>0</v>
      </c>
      <c r="T95" s="2"/>
      <c r="U95" s="2"/>
      <c r="V95" s="2"/>
      <c r="W95" s="2"/>
    </row>
    <row r="96" spans="1:23" s="57" customFormat="1">
      <c r="A96" s="90">
        <v>91</v>
      </c>
      <c r="B96" s="45" t="s">
        <v>16</v>
      </c>
      <c r="C96" s="17">
        <v>13000017</v>
      </c>
      <c r="D96" s="17" t="s">
        <v>60</v>
      </c>
      <c r="E96" s="46">
        <v>8595590811638</v>
      </c>
      <c r="F96" s="46" t="s">
        <v>95</v>
      </c>
      <c r="G96" s="91" t="s">
        <v>17</v>
      </c>
      <c r="H96" s="4">
        <v>1514</v>
      </c>
      <c r="I96" s="53">
        <v>0.23</v>
      </c>
      <c r="J96" s="5">
        <f t="shared" si="7"/>
        <v>1862.22</v>
      </c>
      <c r="K96" s="92" t="s">
        <v>18</v>
      </c>
      <c r="L96" s="18"/>
      <c r="M96" s="18" t="s">
        <v>96</v>
      </c>
      <c r="N96" s="23"/>
      <c r="O96" s="92" t="s">
        <v>19</v>
      </c>
      <c r="P96" s="70"/>
      <c r="Q96" s="58">
        <f>VLOOKUP(C96,[1]CENNIK!$C:$I,6,0)</f>
        <v>1514</v>
      </c>
      <c r="R96" s="58">
        <f t="shared" si="9"/>
        <v>0</v>
      </c>
      <c r="S96" s="86">
        <f t="shared" si="8"/>
        <v>0</v>
      </c>
      <c r="T96" s="2"/>
      <c r="U96" s="2"/>
      <c r="V96" s="2"/>
      <c r="W96" s="68"/>
    </row>
    <row r="97" spans="1:23" s="48" customFormat="1">
      <c r="A97" s="90">
        <v>92</v>
      </c>
      <c r="B97" s="45" t="s">
        <v>16</v>
      </c>
      <c r="C97" s="17">
        <v>13000010</v>
      </c>
      <c r="D97" s="17" t="s">
        <v>60</v>
      </c>
      <c r="E97" s="46">
        <v>8595590807501</v>
      </c>
      <c r="F97" s="46" t="s">
        <v>97</v>
      </c>
      <c r="G97" s="91" t="s">
        <v>17</v>
      </c>
      <c r="H97" s="4">
        <v>2019</v>
      </c>
      <c r="I97" s="53">
        <v>0.23</v>
      </c>
      <c r="J97" s="5">
        <f t="shared" si="7"/>
        <v>2483.37</v>
      </c>
      <c r="K97" s="92" t="s">
        <v>18</v>
      </c>
      <c r="L97" s="18"/>
      <c r="M97" s="18" t="s">
        <v>98</v>
      </c>
      <c r="N97" s="23"/>
      <c r="O97" s="92" t="s">
        <v>19</v>
      </c>
      <c r="P97" s="70"/>
      <c r="Q97" s="58">
        <f>VLOOKUP(C97,[1]CENNIK!$C:$I,6,0)</f>
        <v>2019</v>
      </c>
      <c r="R97" s="58">
        <f t="shared" si="9"/>
        <v>0</v>
      </c>
      <c r="S97" s="86">
        <f t="shared" si="8"/>
        <v>0</v>
      </c>
      <c r="T97" s="2"/>
      <c r="U97" s="2"/>
      <c r="V97" s="2"/>
      <c r="W97" s="2"/>
    </row>
    <row r="98" spans="1:23" s="48" customFormat="1">
      <c r="A98" s="90">
        <v>93</v>
      </c>
      <c r="B98" s="45" t="s">
        <v>16</v>
      </c>
      <c r="C98" s="17">
        <v>13000011</v>
      </c>
      <c r="D98" s="17" t="s">
        <v>60</v>
      </c>
      <c r="E98" s="46">
        <v>8595590807525</v>
      </c>
      <c r="F98" s="46" t="s">
        <v>99</v>
      </c>
      <c r="G98" s="91" t="s">
        <v>17</v>
      </c>
      <c r="H98" s="4">
        <v>2550</v>
      </c>
      <c r="I98" s="53">
        <v>0.23</v>
      </c>
      <c r="J98" s="5">
        <f t="shared" si="7"/>
        <v>3136.5</v>
      </c>
      <c r="K98" s="92" t="s">
        <v>18</v>
      </c>
      <c r="L98" s="18"/>
      <c r="M98" s="18" t="s">
        <v>98</v>
      </c>
      <c r="N98" s="23"/>
      <c r="O98" s="92" t="s">
        <v>19</v>
      </c>
      <c r="P98" s="70"/>
      <c r="Q98" s="58">
        <f>VLOOKUP(C98,[1]CENNIK!$C:$I,6,0)</f>
        <v>2550</v>
      </c>
      <c r="R98" s="58">
        <f t="shared" si="9"/>
        <v>0</v>
      </c>
      <c r="S98" s="86">
        <f t="shared" si="8"/>
        <v>0</v>
      </c>
      <c r="T98" s="2"/>
      <c r="U98" s="2"/>
      <c r="V98" s="2"/>
      <c r="W98" s="2"/>
    </row>
    <row r="99" spans="1:23" s="48" customFormat="1">
      <c r="A99" s="90">
        <v>94</v>
      </c>
      <c r="B99" s="45" t="s">
        <v>16</v>
      </c>
      <c r="C99" s="17">
        <v>13000023</v>
      </c>
      <c r="D99" s="17" t="s">
        <v>60</v>
      </c>
      <c r="E99" s="46">
        <v>8595590807556</v>
      </c>
      <c r="F99" s="46" t="s">
        <v>100</v>
      </c>
      <c r="G99" s="91" t="s">
        <v>17</v>
      </c>
      <c r="H99" s="4">
        <v>2635</v>
      </c>
      <c r="I99" s="53">
        <v>0.23</v>
      </c>
      <c r="J99" s="5">
        <f t="shared" si="7"/>
        <v>3241.0499999999997</v>
      </c>
      <c r="K99" s="92" t="s">
        <v>18</v>
      </c>
      <c r="L99" s="18"/>
      <c r="M99" s="18" t="s">
        <v>98</v>
      </c>
      <c r="N99" s="23"/>
      <c r="O99" s="92" t="s">
        <v>19</v>
      </c>
      <c r="P99" s="70"/>
      <c r="Q99" s="58">
        <f>VLOOKUP(C99,[1]CENNIK!$C:$I,6,0)</f>
        <v>2635</v>
      </c>
      <c r="R99" s="58">
        <f t="shared" si="9"/>
        <v>0</v>
      </c>
      <c r="S99" s="86">
        <f t="shared" si="8"/>
        <v>0</v>
      </c>
      <c r="T99" s="2"/>
      <c r="U99" s="2"/>
      <c r="V99" s="2"/>
      <c r="W99" s="2"/>
    </row>
    <row r="100" spans="1:23" s="48" customFormat="1">
      <c r="A100" s="90">
        <v>95</v>
      </c>
      <c r="B100" s="45" t="s">
        <v>16</v>
      </c>
      <c r="C100" s="17">
        <v>13000024</v>
      </c>
      <c r="D100" s="17" t="s">
        <v>60</v>
      </c>
      <c r="E100" s="46">
        <v>8595590807563</v>
      </c>
      <c r="F100" s="46" t="s">
        <v>101</v>
      </c>
      <c r="G100" s="91" t="s">
        <v>17</v>
      </c>
      <c r="H100" s="4">
        <v>2773</v>
      </c>
      <c r="I100" s="53">
        <v>0.23</v>
      </c>
      <c r="J100" s="5">
        <f t="shared" si="7"/>
        <v>3410.79</v>
      </c>
      <c r="K100" s="92" t="s">
        <v>18</v>
      </c>
      <c r="L100" s="18"/>
      <c r="M100" s="18" t="s">
        <v>98</v>
      </c>
      <c r="N100" s="23"/>
      <c r="O100" s="92" t="s">
        <v>19</v>
      </c>
      <c r="P100" s="70"/>
      <c r="Q100" s="58">
        <f>VLOOKUP(C100,[1]CENNIK!$C:$I,6,0)</f>
        <v>2773</v>
      </c>
      <c r="R100" s="58">
        <f t="shared" si="9"/>
        <v>0</v>
      </c>
      <c r="S100" s="86">
        <f t="shared" si="8"/>
        <v>0</v>
      </c>
      <c r="T100" s="2"/>
      <c r="U100" s="2"/>
      <c r="V100" s="2"/>
      <c r="W100" s="2"/>
    </row>
    <row r="101" spans="1:23" s="48" customFormat="1" ht="15.6" customHeight="1">
      <c r="A101" s="90">
        <v>96</v>
      </c>
      <c r="B101" s="45" t="s">
        <v>16</v>
      </c>
      <c r="C101" s="17">
        <v>13000025</v>
      </c>
      <c r="D101" s="17" t="s">
        <v>102</v>
      </c>
      <c r="E101" s="46">
        <v>8595590808188</v>
      </c>
      <c r="F101" s="46" t="s">
        <v>904</v>
      </c>
      <c r="G101" s="91" t="s">
        <v>17</v>
      </c>
      <c r="H101" s="4">
        <v>2495</v>
      </c>
      <c r="I101" s="53">
        <v>0.23</v>
      </c>
      <c r="J101" s="5">
        <f t="shared" ref="J101:J116" si="10">H101*(1+I101)</f>
        <v>3068.85</v>
      </c>
      <c r="K101" s="92" t="s">
        <v>18</v>
      </c>
      <c r="L101" s="18"/>
      <c r="M101" s="107" t="s">
        <v>992</v>
      </c>
      <c r="N101" s="23"/>
      <c r="O101" s="92" t="s">
        <v>19</v>
      </c>
      <c r="P101" s="70"/>
      <c r="Q101" s="58">
        <f>VLOOKUP(C101,[1]CENNIK!$C:$I,6,0)</f>
        <v>2495</v>
      </c>
      <c r="R101" s="58">
        <f t="shared" si="9"/>
        <v>0</v>
      </c>
      <c r="S101" s="86">
        <f t="shared" si="8"/>
        <v>0</v>
      </c>
      <c r="T101" s="2"/>
      <c r="U101" s="2"/>
      <c r="V101" s="2"/>
      <c r="W101" s="2"/>
    </row>
    <row r="102" spans="1:23" s="48" customFormat="1">
      <c r="A102" s="90">
        <v>97</v>
      </c>
      <c r="B102" s="45" t="s">
        <v>16</v>
      </c>
      <c r="C102" s="17">
        <v>13000026</v>
      </c>
      <c r="D102" s="17" t="s">
        <v>102</v>
      </c>
      <c r="E102" s="46">
        <v>8595590806023</v>
      </c>
      <c r="F102" s="46" t="s">
        <v>903</v>
      </c>
      <c r="G102" s="91" t="s">
        <v>17</v>
      </c>
      <c r="H102" s="4">
        <v>2960</v>
      </c>
      <c r="I102" s="53">
        <v>0.23</v>
      </c>
      <c r="J102" s="5">
        <f t="shared" si="10"/>
        <v>3640.7999999999997</v>
      </c>
      <c r="K102" s="92" t="s">
        <v>18</v>
      </c>
      <c r="L102" s="18"/>
      <c r="M102" s="108"/>
      <c r="N102" s="23"/>
      <c r="O102" s="92" t="s">
        <v>19</v>
      </c>
      <c r="P102" s="70"/>
      <c r="Q102" s="58">
        <f>VLOOKUP(C102,[1]CENNIK!$C:$I,6,0)</f>
        <v>2960</v>
      </c>
      <c r="R102" s="58">
        <f t="shared" si="9"/>
        <v>0</v>
      </c>
      <c r="S102" s="86">
        <f t="shared" si="8"/>
        <v>0</v>
      </c>
      <c r="T102" s="2"/>
      <c r="U102" s="2"/>
      <c r="V102" s="2"/>
      <c r="W102" s="2"/>
    </row>
    <row r="103" spans="1:23" s="48" customFormat="1">
      <c r="A103" s="90">
        <v>98</v>
      </c>
      <c r="B103" s="45" t="s">
        <v>16</v>
      </c>
      <c r="C103" s="17">
        <v>13000009</v>
      </c>
      <c r="D103" s="17" t="s">
        <v>102</v>
      </c>
      <c r="E103" s="46">
        <v>8595590801264</v>
      </c>
      <c r="F103" s="46" t="s">
        <v>902</v>
      </c>
      <c r="G103" s="91" t="s">
        <v>17</v>
      </c>
      <c r="H103" s="4">
        <v>4620</v>
      </c>
      <c r="I103" s="53">
        <v>0.23</v>
      </c>
      <c r="J103" s="5">
        <f t="shared" si="10"/>
        <v>5682.6</v>
      </c>
      <c r="K103" s="92" t="s">
        <v>18</v>
      </c>
      <c r="L103" s="18"/>
      <c r="M103" s="108"/>
      <c r="N103" s="23"/>
      <c r="O103" s="92" t="s">
        <v>19</v>
      </c>
      <c r="P103" s="70"/>
      <c r="Q103" s="58">
        <f>VLOOKUP(C103,[1]CENNIK!$C:$I,6,0)</f>
        <v>4620</v>
      </c>
      <c r="R103" s="58">
        <f t="shared" si="9"/>
        <v>0</v>
      </c>
      <c r="S103" s="86">
        <f t="shared" si="8"/>
        <v>0</v>
      </c>
      <c r="T103" s="2"/>
      <c r="U103" s="2"/>
      <c r="V103" s="2"/>
      <c r="W103" s="2"/>
    </row>
    <row r="104" spans="1:23" s="48" customFormat="1">
      <c r="A104" s="90">
        <v>99</v>
      </c>
      <c r="B104" s="45" t="s">
        <v>16</v>
      </c>
      <c r="C104" s="17">
        <v>13000012</v>
      </c>
      <c r="D104" s="17" t="s">
        <v>103</v>
      </c>
      <c r="E104" s="46">
        <v>8594036089563</v>
      </c>
      <c r="F104" s="46" t="s">
        <v>905</v>
      </c>
      <c r="G104" s="91" t="s">
        <v>17</v>
      </c>
      <c r="H104" s="4">
        <v>7520</v>
      </c>
      <c r="I104" s="53">
        <v>0.23</v>
      </c>
      <c r="J104" s="5">
        <f t="shared" si="10"/>
        <v>9249.6</v>
      </c>
      <c r="K104" s="92" t="s">
        <v>18</v>
      </c>
      <c r="L104" s="18" t="s">
        <v>28</v>
      </c>
      <c r="M104" s="108"/>
      <c r="N104" s="23"/>
      <c r="O104" s="92" t="s">
        <v>19</v>
      </c>
      <c r="P104" s="70"/>
      <c r="Q104" s="58">
        <f>VLOOKUP(C104,[1]CENNIK!$C:$I,6,0)</f>
        <v>7520</v>
      </c>
      <c r="R104" s="58">
        <f t="shared" si="9"/>
        <v>0</v>
      </c>
      <c r="S104" s="86">
        <f t="shared" si="8"/>
        <v>0</v>
      </c>
      <c r="T104" s="2"/>
      <c r="U104" s="2"/>
      <c r="V104" s="2"/>
      <c r="W104" s="2"/>
    </row>
    <row r="105" spans="1:23" s="48" customFormat="1">
      <c r="A105" s="90">
        <v>100</v>
      </c>
      <c r="B105" s="45" t="s">
        <v>16</v>
      </c>
      <c r="C105" s="17">
        <v>13000013</v>
      </c>
      <c r="D105" s="17" t="s">
        <v>103</v>
      </c>
      <c r="E105" s="46">
        <v>8594036089617</v>
      </c>
      <c r="F105" s="46" t="s">
        <v>906</v>
      </c>
      <c r="G105" s="91" t="s">
        <v>17</v>
      </c>
      <c r="H105" s="4">
        <v>8637</v>
      </c>
      <c r="I105" s="53">
        <v>0.23</v>
      </c>
      <c r="J105" s="5">
        <f t="shared" si="10"/>
        <v>10623.51</v>
      </c>
      <c r="K105" s="92" t="s">
        <v>18</v>
      </c>
      <c r="L105" s="18" t="s">
        <v>28</v>
      </c>
      <c r="M105" s="108"/>
      <c r="N105" s="23"/>
      <c r="O105" s="92" t="s">
        <v>19</v>
      </c>
      <c r="P105" s="70"/>
      <c r="Q105" s="58">
        <f>VLOOKUP(C105,[1]CENNIK!$C:$I,6,0)</f>
        <v>8637</v>
      </c>
      <c r="R105" s="58">
        <f t="shared" si="9"/>
        <v>0</v>
      </c>
      <c r="S105" s="86">
        <f t="shared" si="8"/>
        <v>0</v>
      </c>
      <c r="T105" s="2"/>
      <c r="U105" s="2"/>
      <c r="V105" s="2"/>
      <c r="W105" s="2"/>
    </row>
    <row r="106" spans="1:23" s="48" customFormat="1" ht="15.6" customHeight="1">
      <c r="A106" s="90">
        <v>101</v>
      </c>
      <c r="B106" s="45" t="s">
        <v>16</v>
      </c>
      <c r="C106" s="17">
        <v>13000014</v>
      </c>
      <c r="D106" s="17" t="s">
        <v>103</v>
      </c>
      <c r="E106" s="46">
        <v>8594036089662</v>
      </c>
      <c r="F106" s="46" t="s">
        <v>907</v>
      </c>
      <c r="G106" s="91" t="s">
        <v>17</v>
      </c>
      <c r="H106" s="4">
        <v>9742</v>
      </c>
      <c r="I106" s="53">
        <v>0.23</v>
      </c>
      <c r="J106" s="5">
        <f t="shared" si="10"/>
        <v>11982.66</v>
      </c>
      <c r="K106" s="92" t="s">
        <v>18</v>
      </c>
      <c r="L106" s="18" t="s">
        <v>28</v>
      </c>
      <c r="M106" s="109"/>
      <c r="N106" s="23"/>
      <c r="O106" s="92" t="s">
        <v>19</v>
      </c>
      <c r="P106" s="70"/>
      <c r="Q106" s="58">
        <f>VLOOKUP(C106,[1]CENNIK!$C:$I,6,0)</f>
        <v>9742</v>
      </c>
      <c r="R106" s="58">
        <f t="shared" si="9"/>
        <v>0</v>
      </c>
      <c r="S106" s="86">
        <f t="shared" si="8"/>
        <v>0</v>
      </c>
      <c r="T106" s="2"/>
      <c r="U106" s="2"/>
      <c r="V106" s="2"/>
      <c r="W106" s="2"/>
    </row>
    <row r="107" spans="1:23" s="48" customFormat="1">
      <c r="A107" s="90">
        <v>102</v>
      </c>
      <c r="B107" s="45" t="s">
        <v>16</v>
      </c>
      <c r="C107" s="17">
        <v>13000021</v>
      </c>
      <c r="D107" s="17" t="s">
        <v>60</v>
      </c>
      <c r="E107" s="46">
        <v>8595590811492</v>
      </c>
      <c r="F107" s="46" t="s">
        <v>92</v>
      </c>
      <c r="G107" s="91" t="s">
        <v>17</v>
      </c>
      <c r="H107" s="4">
        <v>1396</v>
      </c>
      <c r="I107" s="53">
        <v>0.23</v>
      </c>
      <c r="J107" s="5">
        <f t="shared" si="10"/>
        <v>1717.08</v>
      </c>
      <c r="K107" s="92" t="s">
        <v>18</v>
      </c>
      <c r="L107" s="18"/>
      <c r="M107" s="18" t="s">
        <v>105</v>
      </c>
      <c r="N107" s="23"/>
      <c r="O107" s="92" t="s">
        <v>19</v>
      </c>
      <c r="P107" s="70"/>
      <c r="Q107" s="58">
        <f>VLOOKUP(C107,[1]CENNIK!$C:$I,6,0)</f>
        <v>1396</v>
      </c>
      <c r="R107" s="58">
        <f t="shared" si="9"/>
        <v>0</v>
      </c>
      <c r="S107" s="86">
        <f t="shared" si="8"/>
        <v>0</v>
      </c>
      <c r="T107" s="2"/>
      <c r="U107" s="2"/>
      <c r="V107" s="2"/>
      <c r="W107" s="2"/>
    </row>
    <row r="108" spans="1:23" s="48" customFormat="1">
      <c r="A108" s="90">
        <v>103</v>
      </c>
      <c r="B108" s="45" t="s">
        <v>16</v>
      </c>
      <c r="C108" s="17">
        <v>13000015</v>
      </c>
      <c r="D108" s="17" t="s">
        <v>60</v>
      </c>
      <c r="E108" s="46">
        <v>8595590811591</v>
      </c>
      <c r="F108" s="46" t="s">
        <v>104</v>
      </c>
      <c r="G108" s="91" t="s">
        <v>17</v>
      </c>
      <c r="H108" s="4">
        <v>1366</v>
      </c>
      <c r="I108" s="53">
        <v>0.23</v>
      </c>
      <c r="J108" s="5">
        <f t="shared" si="10"/>
        <v>1680.18</v>
      </c>
      <c r="K108" s="92" t="s">
        <v>18</v>
      </c>
      <c r="L108" s="18"/>
      <c r="M108" s="18" t="s">
        <v>940</v>
      </c>
      <c r="N108" s="23"/>
      <c r="O108" s="92" t="s">
        <v>19</v>
      </c>
      <c r="P108" s="70"/>
      <c r="Q108" s="58">
        <f>VLOOKUP(C108,[1]CENNIK!$C:$I,6,0)</f>
        <v>1366</v>
      </c>
      <c r="R108" s="58">
        <f t="shared" si="9"/>
        <v>0</v>
      </c>
      <c r="S108" s="86">
        <f t="shared" si="8"/>
        <v>0</v>
      </c>
      <c r="T108" s="69"/>
      <c r="U108" s="69"/>
      <c r="V108" s="69"/>
      <c r="W108" s="2"/>
    </row>
    <row r="109" spans="1:23" s="48" customFormat="1">
      <c r="A109" s="90">
        <v>104</v>
      </c>
      <c r="B109" s="45" t="s">
        <v>16</v>
      </c>
      <c r="C109" s="17">
        <v>13000016</v>
      </c>
      <c r="D109" s="17" t="s">
        <v>60</v>
      </c>
      <c r="E109" s="46">
        <v>8595590811614</v>
      </c>
      <c r="F109" s="46" t="s">
        <v>93</v>
      </c>
      <c r="G109" s="91" t="s">
        <v>17</v>
      </c>
      <c r="H109" s="4">
        <v>1426</v>
      </c>
      <c r="I109" s="53">
        <v>0.23</v>
      </c>
      <c r="J109" s="5">
        <f t="shared" si="10"/>
        <v>1753.98</v>
      </c>
      <c r="K109" s="92" t="s">
        <v>18</v>
      </c>
      <c r="L109" s="18"/>
      <c r="M109" s="18" t="s">
        <v>940</v>
      </c>
      <c r="N109" s="23"/>
      <c r="O109" s="92" t="s">
        <v>19</v>
      </c>
      <c r="P109" s="70"/>
      <c r="Q109" s="58">
        <f>VLOOKUP(C109,[1]CENNIK!$C:$I,6,0)</f>
        <v>1426</v>
      </c>
      <c r="R109" s="58">
        <f t="shared" si="9"/>
        <v>0</v>
      </c>
      <c r="S109" s="86">
        <f t="shared" si="8"/>
        <v>0</v>
      </c>
      <c r="T109" s="69"/>
      <c r="U109" s="69"/>
      <c r="V109" s="69"/>
      <c r="W109" s="2"/>
    </row>
    <row r="110" spans="1:23" s="48" customFormat="1">
      <c r="A110" s="90">
        <v>105</v>
      </c>
      <c r="B110" s="45" t="s">
        <v>16</v>
      </c>
      <c r="C110" s="17">
        <v>13000017</v>
      </c>
      <c r="D110" s="17" t="s">
        <v>60</v>
      </c>
      <c r="E110" s="46">
        <v>8595590811638</v>
      </c>
      <c r="F110" s="46" t="s">
        <v>95</v>
      </c>
      <c r="G110" s="91" t="s">
        <v>17</v>
      </c>
      <c r="H110" s="4">
        <v>1514</v>
      </c>
      <c r="I110" s="53">
        <v>0.23</v>
      </c>
      <c r="J110" s="5">
        <f t="shared" si="10"/>
        <v>1862.22</v>
      </c>
      <c r="K110" s="92" t="s">
        <v>18</v>
      </c>
      <c r="L110" s="18"/>
      <c r="M110" s="18" t="s">
        <v>941</v>
      </c>
      <c r="N110" s="23"/>
      <c r="O110" s="92" t="s">
        <v>19</v>
      </c>
      <c r="P110" s="70"/>
      <c r="Q110" s="58">
        <f>VLOOKUP(C110,[1]CENNIK!$C:$I,6,0)</f>
        <v>1514</v>
      </c>
      <c r="R110" s="58">
        <f t="shared" si="9"/>
        <v>0</v>
      </c>
      <c r="S110" s="86">
        <f t="shared" si="8"/>
        <v>0</v>
      </c>
      <c r="T110" s="2"/>
      <c r="U110" s="2"/>
      <c r="V110" s="2"/>
      <c r="W110" s="2"/>
    </row>
    <row r="111" spans="1:23" s="48" customFormat="1">
      <c r="A111" s="90">
        <v>106</v>
      </c>
      <c r="B111" s="45" t="s">
        <v>16</v>
      </c>
      <c r="C111" s="17">
        <v>13000024</v>
      </c>
      <c r="D111" s="17" t="s">
        <v>60</v>
      </c>
      <c r="E111" s="46">
        <v>8595590807563</v>
      </c>
      <c r="F111" s="46" t="s">
        <v>101</v>
      </c>
      <c r="G111" s="91" t="s">
        <v>17</v>
      </c>
      <c r="H111" s="4">
        <v>2773</v>
      </c>
      <c r="I111" s="53">
        <v>0.23</v>
      </c>
      <c r="J111" s="5">
        <f t="shared" si="10"/>
        <v>3410.79</v>
      </c>
      <c r="K111" s="92" t="s">
        <v>18</v>
      </c>
      <c r="L111" s="18"/>
      <c r="M111" s="18" t="s">
        <v>98</v>
      </c>
      <c r="N111" s="23"/>
      <c r="O111" s="92" t="s">
        <v>19</v>
      </c>
      <c r="P111" s="70"/>
      <c r="Q111" s="58">
        <f>VLOOKUP(C111,[1]CENNIK!$C:$I,6,0)</f>
        <v>2773</v>
      </c>
      <c r="R111" s="58">
        <f t="shared" si="9"/>
        <v>0</v>
      </c>
      <c r="S111" s="86">
        <f t="shared" si="8"/>
        <v>0</v>
      </c>
      <c r="T111" s="2"/>
      <c r="U111" s="2"/>
      <c r="V111" s="2"/>
      <c r="W111" s="2"/>
    </row>
    <row r="112" spans="1:23" s="48" customFormat="1" ht="31.2">
      <c r="A112" s="90">
        <v>107</v>
      </c>
      <c r="B112" s="45" t="s">
        <v>16</v>
      </c>
      <c r="C112" s="17">
        <v>13000018</v>
      </c>
      <c r="D112" s="17" t="s">
        <v>60</v>
      </c>
      <c r="E112" s="46">
        <v>8595590807587</v>
      </c>
      <c r="F112" s="46" t="s">
        <v>106</v>
      </c>
      <c r="G112" s="91" t="s">
        <v>17</v>
      </c>
      <c r="H112" s="4">
        <v>3228</v>
      </c>
      <c r="I112" s="53">
        <v>0.23</v>
      </c>
      <c r="J112" s="5">
        <f t="shared" si="10"/>
        <v>3970.44</v>
      </c>
      <c r="K112" s="92" t="s">
        <v>18</v>
      </c>
      <c r="L112" s="18"/>
      <c r="M112" s="18" t="s">
        <v>107</v>
      </c>
      <c r="N112" s="23"/>
      <c r="O112" s="92" t="s">
        <v>19</v>
      </c>
      <c r="P112" s="70"/>
      <c r="Q112" s="58">
        <f>VLOOKUP(C112,[1]CENNIK!$C:$I,6,0)</f>
        <v>3228</v>
      </c>
      <c r="R112" s="58">
        <f t="shared" si="9"/>
        <v>0</v>
      </c>
      <c r="S112" s="86">
        <f t="shared" si="8"/>
        <v>0</v>
      </c>
      <c r="T112" s="2"/>
      <c r="U112" s="2"/>
      <c r="V112" s="2"/>
      <c r="W112" s="2"/>
    </row>
    <row r="113" spans="1:23" s="48" customFormat="1" ht="31.2">
      <c r="A113" s="90">
        <v>108</v>
      </c>
      <c r="B113" s="45" t="s">
        <v>16</v>
      </c>
      <c r="C113" s="17">
        <v>13000019</v>
      </c>
      <c r="D113" s="17" t="s">
        <v>60</v>
      </c>
      <c r="E113" s="46">
        <v>8595590807594</v>
      </c>
      <c r="F113" s="46" t="s">
        <v>108</v>
      </c>
      <c r="G113" s="91" t="s">
        <v>17</v>
      </c>
      <c r="H113" s="4">
        <v>3553</v>
      </c>
      <c r="I113" s="53">
        <v>0.23</v>
      </c>
      <c r="J113" s="5">
        <f t="shared" si="10"/>
        <v>4370.1899999999996</v>
      </c>
      <c r="K113" s="92" t="s">
        <v>18</v>
      </c>
      <c r="L113" s="18"/>
      <c r="M113" s="18" t="s">
        <v>109</v>
      </c>
      <c r="N113" s="23"/>
      <c r="O113" s="92" t="s">
        <v>19</v>
      </c>
      <c r="P113" s="70"/>
      <c r="Q113" s="58">
        <f>VLOOKUP(C113,[1]CENNIK!$C:$I,6,0)</f>
        <v>3553</v>
      </c>
      <c r="R113" s="58">
        <f t="shared" si="9"/>
        <v>0</v>
      </c>
      <c r="S113" s="86">
        <f t="shared" si="8"/>
        <v>0</v>
      </c>
      <c r="T113" s="2"/>
      <c r="U113" s="2"/>
      <c r="V113" s="2"/>
      <c r="W113" s="2"/>
    </row>
    <row r="114" spans="1:23" s="48" customFormat="1">
      <c r="A114" s="90">
        <v>109</v>
      </c>
      <c r="B114" s="45" t="s">
        <v>16</v>
      </c>
      <c r="C114" s="17">
        <v>13000020</v>
      </c>
      <c r="D114" s="17" t="s">
        <v>60</v>
      </c>
      <c r="E114" s="46">
        <v>8594036084933</v>
      </c>
      <c r="F114" s="46" t="s">
        <v>110</v>
      </c>
      <c r="G114" s="91" t="s">
        <v>17</v>
      </c>
      <c r="H114" s="4">
        <v>662</v>
      </c>
      <c r="I114" s="53">
        <v>0.23</v>
      </c>
      <c r="J114" s="5">
        <f t="shared" si="10"/>
        <v>814.26</v>
      </c>
      <c r="K114" s="92" t="s">
        <v>18</v>
      </c>
      <c r="L114" s="18"/>
      <c r="M114" s="18"/>
      <c r="N114" s="23"/>
      <c r="O114" s="92" t="s">
        <v>19</v>
      </c>
      <c r="P114" s="70"/>
      <c r="Q114" s="58">
        <f>VLOOKUP(C114,[1]CENNIK!$C:$I,6,0)</f>
        <v>662</v>
      </c>
      <c r="R114" s="58">
        <f t="shared" si="9"/>
        <v>0</v>
      </c>
      <c r="S114" s="86">
        <f t="shared" si="8"/>
        <v>0</v>
      </c>
      <c r="T114" s="2"/>
      <c r="U114" s="2"/>
      <c r="V114" s="2"/>
      <c r="W114" s="2"/>
    </row>
    <row r="115" spans="1:23" s="48" customFormat="1">
      <c r="A115" s="90">
        <v>110</v>
      </c>
      <c r="B115" s="45" t="s">
        <v>16</v>
      </c>
      <c r="C115" s="17" t="s">
        <v>111</v>
      </c>
      <c r="D115" s="17" t="s">
        <v>112</v>
      </c>
      <c r="E115" s="46">
        <v>5060011263042</v>
      </c>
      <c r="F115" s="46" t="s">
        <v>113</v>
      </c>
      <c r="G115" s="91" t="s">
        <v>17</v>
      </c>
      <c r="H115" s="58">
        <v>3628</v>
      </c>
      <c r="I115" s="53">
        <v>0.23</v>
      </c>
      <c r="J115" s="5">
        <f t="shared" si="10"/>
        <v>4462.4399999999996</v>
      </c>
      <c r="K115" s="92" t="s">
        <v>88</v>
      </c>
      <c r="L115" s="18"/>
      <c r="M115" s="18"/>
      <c r="N115" s="23"/>
      <c r="O115" s="92" t="s">
        <v>19</v>
      </c>
      <c r="P115" s="70"/>
      <c r="Q115" s="58">
        <f>VLOOKUP(C115,[1]CENNIK!$C:$I,6,0)</f>
        <v>3455</v>
      </c>
      <c r="R115" s="58">
        <f t="shared" si="9"/>
        <v>173</v>
      </c>
      <c r="S115" s="86">
        <f t="shared" si="8"/>
        <v>5.007235890014472E-2</v>
      </c>
      <c r="T115" s="2"/>
      <c r="U115" s="2"/>
      <c r="V115" s="2"/>
      <c r="W115" s="2"/>
    </row>
    <row r="116" spans="1:23" s="48" customFormat="1">
      <c r="A116" s="90">
        <v>111</v>
      </c>
      <c r="B116" s="45" t="s">
        <v>16</v>
      </c>
      <c r="C116" s="17" t="s">
        <v>114</v>
      </c>
      <c r="D116" s="17" t="s">
        <v>112</v>
      </c>
      <c r="E116" s="46">
        <v>5060011263059</v>
      </c>
      <c r="F116" s="46" t="s">
        <v>115</v>
      </c>
      <c r="G116" s="91" t="s">
        <v>17</v>
      </c>
      <c r="H116" s="4">
        <v>4083</v>
      </c>
      <c r="I116" s="53">
        <v>0.23</v>
      </c>
      <c r="J116" s="5">
        <f t="shared" si="10"/>
        <v>5022.09</v>
      </c>
      <c r="K116" s="92" t="s">
        <v>88</v>
      </c>
      <c r="L116" s="18"/>
      <c r="M116" s="56"/>
      <c r="N116" s="23"/>
      <c r="O116" s="92" t="s">
        <v>19</v>
      </c>
      <c r="P116" s="70"/>
      <c r="Q116" s="58">
        <f>VLOOKUP(C116,[1]CENNIK!$C:$I,6,0)</f>
        <v>3889</v>
      </c>
      <c r="R116" s="58">
        <f t="shared" si="9"/>
        <v>194</v>
      </c>
      <c r="S116" s="86">
        <f t="shared" si="8"/>
        <v>4.9884289020313707E-2</v>
      </c>
      <c r="T116" s="2"/>
      <c r="U116" s="2"/>
      <c r="V116" s="2"/>
      <c r="W116" s="2"/>
    </row>
    <row r="117" spans="1:23" s="48" customFormat="1">
      <c r="A117" s="90">
        <v>112</v>
      </c>
      <c r="B117" s="45" t="s">
        <v>16</v>
      </c>
      <c r="C117" s="17" t="s">
        <v>997</v>
      </c>
      <c r="D117" s="17" t="s">
        <v>116</v>
      </c>
      <c r="E117" s="46" t="s">
        <v>999</v>
      </c>
      <c r="F117" s="46" t="s">
        <v>1006</v>
      </c>
      <c r="G117" s="91" t="s">
        <v>17</v>
      </c>
      <c r="H117" s="4">
        <v>2988</v>
      </c>
      <c r="I117" s="53">
        <v>0.23</v>
      </c>
      <c r="J117" s="5">
        <v>3387.42</v>
      </c>
      <c r="K117" s="92" t="s">
        <v>18</v>
      </c>
      <c r="L117" s="18" t="s">
        <v>28</v>
      </c>
      <c r="M117" s="56" t="s">
        <v>1000</v>
      </c>
      <c r="N117" s="23"/>
      <c r="O117" s="92" t="s">
        <v>19</v>
      </c>
      <c r="P117" s="70"/>
      <c r="Q117" s="58">
        <f>VLOOKUP(C117,[1]CENNIK!$C:$I,6,0)</f>
        <v>2754</v>
      </c>
      <c r="R117" s="58">
        <f t="shared" si="9"/>
        <v>234</v>
      </c>
      <c r="S117" s="86">
        <f t="shared" ref="S117:S118" si="11">R117/Q117</f>
        <v>8.4967320261437912E-2</v>
      </c>
      <c r="T117" s="2"/>
      <c r="U117" s="2"/>
      <c r="V117" s="2"/>
      <c r="W117" s="2"/>
    </row>
    <row r="118" spans="1:23" s="48" customFormat="1">
      <c r="A118" s="90">
        <v>113</v>
      </c>
      <c r="B118" s="45" t="s">
        <v>16</v>
      </c>
      <c r="C118" s="17" t="s">
        <v>998</v>
      </c>
      <c r="D118" s="17" t="s">
        <v>116</v>
      </c>
      <c r="E118" s="46">
        <v>8015065139420</v>
      </c>
      <c r="F118" s="46" t="s">
        <v>1007</v>
      </c>
      <c r="G118" s="91" t="s">
        <v>17</v>
      </c>
      <c r="H118" s="4">
        <v>3281</v>
      </c>
      <c r="I118" s="53">
        <v>0.23</v>
      </c>
      <c r="J118" s="5">
        <v>3719.52</v>
      </c>
      <c r="K118" s="92" t="s">
        <v>18</v>
      </c>
      <c r="L118" s="18" t="s">
        <v>28</v>
      </c>
      <c r="M118" s="56" t="s">
        <v>1000</v>
      </c>
      <c r="N118" s="23"/>
      <c r="O118" s="92" t="s">
        <v>19</v>
      </c>
      <c r="P118" s="70"/>
      <c r="Q118" s="58">
        <f>VLOOKUP(C118,[1]CENNIK!$C:$I,6,0)</f>
        <v>3024</v>
      </c>
      <c r="R118" s="58">
        <f t="shared" si="9"/>
        <v>257</v>
      </c>
      <c r="S118" s="86">
        <f t="shared" si="11"/>
        <v>8.4986772486772486E-2</v>
      </c>
      <c r="T118" s="2"/>
      <c r="U118" s="2"/>
      <c r="V118" s="2"/>
      <c r="W118" s="2"/>
    </row>
    <row r="119" spans="1:23" s="48" customFormat="1">
      <c r="A119" s="90">
        <v>114</v>
      </c>
      <c r="B119" s="45" t="s">
        <v>16</v>
      </c>
      <c r="C119" s="17" t="s">
        <v>915</v>
      </c>
      <c r="D119" s="17" t="s">
        <v>116</v>
      </c>
      <c r="E119" s="46">
        <v>8015065093364</v>
      </c>
      <c r="F119" s="46" t="s">
        <v>916</v>
      </c>
      <c r="G119" s="91" t="s">
        <v>17</v>
      </c>
      <c r="H119" s="4">
        <v>2766</v>
      </c>
      <c r="I119" s="53">
        <v>0.23</v>
      </c>
      <c r="J119" s="5">
        <f t="shared" ref="J119:J182" si="12">H119*(1+I119)</f>
        <v>3402.18</v>
      </c>
      <c r="K119" s="92" t="s">
        <v>18</v>
      </c>
      <c r="L119" s="18" t="s">
        <v>28</v>
      </c>
      <c r="M119" s="56"/>
      <c r="N119" s="23"/>
      <c r="O119" s="92" t="s">
        <v>19</v>
      </c>
      <c r="P119" s="70"/>
      <c r="Q119" s="58">
        <f>VLOOKUP(C119,[1]CENNIK!$C:$I,6,0)</f>
        <v>2647</v>
      </c>
      <c r="R119" s="58">
        <f t="shared" si="9"/>
        <v>119</v>
      </c>
      <c r="S119" s="86">
        <f t="shared" si="8"/>
        <v>4.4956554590102005E-2</v>
      </c>
      <c r="T119" s="2"/>
      <c r="U119" s="2"/>
      <c r="V119" s="2"/>
      <c r="W119" s="2"/>
    </row>
    <row r="120" spans="1:23" s="48" customFormat="1">
      <c r="A120" s="90">
        <v>115</v>
      </c>
      <c r="B120" s="45" t="s">
        <v>16</v>
      </c>
      <c r="C120" s="17" t="s">
        <v>917</v>
      </c>
      <c r="D120" s="17" t="s">
        <v>116</v>
      </c>
      <c r="E120" s="46">
        <v>8015065093371</v>
      </c>
      <c r="F120" s="46" t="s">
        <v>918</v>
      </c>
      <c r="G120" s="91" t="s">
        <v>17</v>
      </c>
      <c r="H120" s="4">
        <v>3019</v>
      </c>
      <c r="I120" s="53">
        <v>0.23</v>
      </c>
      <c r="J120" s="5">
        <f t="shared" si="12"/>
        <v>3713.37</v>
      </c>
      <c r="K120" s="92" t="s">
        <v>18</v>
      </c>
      <c r="L120" s="18"/>
      <c r="M120" s="56"/>
      <c r="N120" s="23"/>
      <c r="O120" s="92" t="s">
        <v>19</v>
      </c>
      <c r="P120" s="70"/>
      <c r="Q120" s="58">
        <f>VLOOKUP(C120,[1]CENNIK!$C:$I,6,0)</f>
        <v>2889</v>
      </c>
      <c r="R120" s="58">
        <f t="shared" si="9"/>
        <v>130</v>
      </c>
      <c r="S120" s="86">
        <f t="shared" si="8"/>
        <v>4.499826929733472E-2</v>
      </c>
      <c r="T120" s="2"/>
      <c r="U120" s="2"/>
      <c r="V120" s="2"/>
      <c r="W120" s="2"/>
    </row>
    <row r="121" spans="1:23" s="48" customFormat="1" ht="15.6" customHeight="1">
      <c r="A121" s="90">
        <v>116</v>
      </c>
      <c r="B121" s="45" t="s">
        <v>16</v>
      </c>
      <c r="C121" s="17" t="s">
        <v>919</v>
      </c>
      <c r="D121" s="17" t="s">
        <v>116</v>
      </c>
      <c r="E121" s="46">
        <v>8015065093388</v>
      </c>
      <c r="F121" s="46" t="s">
        <v>920</v>
      </c>
      <c r="G121" s="91" t="s">
        <v>17</v>
      </c>
      <c r="H121" s="4">
        <v>3564</v>
      </c>
      <c r="I121" s="53">
        <v>0.23</v>
      </c>
      <c r="J121" s="5">
        <f t="shared" si="12"/>
        <v>4383.72</v>
      </c>
      <c r="K121" s="92" t="s">
        <v>18</v>
      </c>
      <c r="L121" s="18"/>
      <c r="M121" s="56"/>
      <c r="N121" s="23"/>
      <c r="O121" s="92" t="s">
        <v>19</v>
      </c>
      <c r="P121" s="70"/>
      <c r="Q121" s="58">
        <f>VLOOKUP(C121,[1]CENNIK!$C:$I,6,0)</f>
        <v>3411</v>
      </c>
      <c r="R121" s="58">
        <f t="shared" si="9"/>
        <v>153</v>
      </c>
      <c r="S121" s="86">
        <f t="shared" si="8"/>
        <v>4.4854881266490766E-2</v>
      </c>
      <c r="T121" s="2"/>
      <c r="U121" s="2"/>
      <c r="V121" s="2"/>
      <c r="W121" s="2"/>
    </row>
    <row r="122" spans="1:23" s="48" customFormat="1">
      <c r="A122" s="90">
        <v>117</v>
      </c>
      <c r="B122" s="45" t="s">
        <v>16</v>
      </c>
      <c r="C122" s="17" t="s">
        <v>921</v>
      </c>
      <c r="D122" s="17" t="s">
        <v>116</v>
      </c>
      <c r="E122" s="46">
        <v>8015065093395</v>
      </c>
      <c r="F122" s="46" t="s">
        <v>922</v>
      </c>
      <c r="G122" s="91" t="s">
        <v>17</v>
      </c>
      <c r="H122" s="4">
        <v>4242</v>
      </c>
      <c r="I122" s="53">
        <v>0.23</v>
      </c>
      <c r="J122" s="5">
        <f t="shared" si="12"/>
        <v>5217.66</v>
      </c>
      <c r="K122" s="92" t="s">
        <v>18</v>
      </c>
      <c r="L122" s="18"/>
      <c r="M122" s="56"/>
      <c r="N122" s="23"/>
      <c r="O122" s="92" t="s">
        <v>19</v>
      </c>
      <c r="P122" s="70"/>
      <c r="Q122" s="58">
        <f>VLOOKUP(C122,[1]CENNIK!$C:$I,6,0)</f>
        <v>4059</v>
      </c>
      <c r="R122" s="58">
        <f t="shared" si="9"/>
        <v>183</v>
      </c>
      <c r="S122" s="86">
        <f t="shared" si="8"/>
        <v>4.5084996304508497E-2</v>
      </c>
      <c r="T122" s="2"/>
      <c r="U122" s="2"/>
      <c r="V122" s="2"/>
      <c r="W122" s="2"/>
    </row>
    <row r="123" spans="1:23" s="48" customFormat="1">
      <c r="A123" s="90">
        <v>118</v>
      </c>
      <c r="B123" s="45" t="s">
        <v>16</v>
      </c>
      <c r="C123" s="17" t="s">
        <v>923</v>
      </c>
      <c r="D123" s="17" t="s">
        <v>116</v>
      </c>
      <c r="E123" s="46">
        <v>8015065093401</v>
      </c>
      <c r="F123" s="46" t="s">
        <v>924</v>
      </c>
      <c r="G123" s="91" t="s">
        <v>17</v>
      </c>
      <c r="H123" s="4">
        <v>4814</v>
      </c>
      <c r="I123" s="53">
        <v>0.23</v>
      </c>
      <c r="J123" s="5">
        <f t="shared" si="12"/>
        <v>5921.22</v>
      </c>
      <c r="K123" s="92" t="s">
        <v>18</v>
      </c>
      <c r="L123" s="18" t="s">
        <v>28</v>
      </c>
      <c r="M123" s="56"/>
      <c r="N123" s="23"/>
      <c r="O123" s="92" t="s">
        <v>19</v>
      </c>
      <c r="P123" s="70"/>
      <c r="Q123" s="58">
        <f>VLOOKUP(C123,[1]CENNIK!$C:$I,6,0)</f>
        <v>4607</v>
      </c>
      <c r="R123" s="58">
        <f t="shared" si="9"/>
        <v>207</v>
      </c>
      <c r="S123" s="86">
        <f t="shared" si="8"/>
        <v>4.4931625786846105E-2</v>
      </c>
      <c r="T123" s="2"/>
      <c r="U123" s="2"/>
      <c r="V123" s="2"/>
      <c r="W123" s="2"/>
    </row>
    <row r="124" spans="1:23" s="48" customFormat="1">
      <c r="A124" s="90">
        <v>119</v>
      </c>
      <c r="B124" s="45" t="s">
        <v>16</v>
      </c>
      <c r="C124" s="17" t="s">
        <v>925</v>
      </c>
      <c r="D124" s="17" t="s">
        <v>54</v>
      </c>
      <c r="E124" s="46">
        <v>8015065093418</v>
      </c>
      <c r="F124" s="46" t="s">
        <v>933</v>
      </c>
      <c r="G124" s="91" t="s">
        <v>17</v>
      </c>
      <c r="H124" s="4">
        <v>281</v>
      </c>
      <c r="I124" s="53">
        <v>0.23</v>
      </c>
      <c r="J124" s="5">
        <f t="shared" si="12"/>
        <v>345.63</v>
      </c>
      <c r="K124" s="92" t="s">
        <v>18</v>
      </c>
      <c r="L124" s="18"/>
      <c r="M124" s="56"/>
      <c r="N124" s="23"/>
      <c r="O124" s="92" t="s">
        <v>19</v>
      </c>
      <c r="P124" s="70"/>
      <c r="Q124" s="58">
        <f>VLOOKUP(C124,[1]CENNIK!$C:$I,6,0)</f>
        <v>269</v>
      </c>
      <c r="R124" s="58">
        <f t="shared" si="9"/>
        <v>12</v>
      </c>
      <c r="S124" s="86">
        <f t="shared" si="8"/>
        <v>4.4609665427509292E-2</v>
      </c>
      <c r="T124" s="2"/>
      <c r="U124" s="2"/>
      <c r="V124" s="2"/>
      <c r="W124" s="2"/>
    </row>
    <row r="125" spans="1:23" s="48" customFormat="1">
      <c r="A125" s="90">
        <v>120</v>
      </c>
      <c r="B125" s="45" t="s">
        <v>16</v>
      </c>
      <c r="C125" s="17" t="s">
        <v>926</v>
      </c>
      <c r="D125" s="17" t="s">
        <v>54</v>
      </c>
      <c r="E125" s="46">
        <v>8015065093425</v>
      </c>
      <c r="F125" s="46" t="s">
        <v>934</v>
      </c>
      <c r="G125" s="91" t="s">
        <v>17</v>
      </c>
      <c r="H125" s="4">
        <v>766</v>
      </c>
      <c r="I125" s="53">
        <v>0.23</v>
      </c>
      <c r="J125" s="5">
        <f t="shared" si="12"/>
        <v>942.18</v>
      </c>
      <c r="K125" s="92" t="s">
        <v>18</v>
      </c>
      <c r="L125" s="18"/>
      <c r="M125" s="56"/>
      <c r="N125" s="23"/>
      <c r="O125" s="92" t="s">
        <v>19</v>
      </c>
      <c r="P125" s="70"/>
      <c r="Q125" s="58">
        <f>VLOOKUP(C125,[1]CENNIK!$C:$I,6,0)</f>
        <v>733</v>
      </c>
      <c r="R125" s="58">
        <f t="shared" si="9"/>
        <v>33</v>
      </c>
      <c r="S125" s="86">
        <f t="shared" si="8"/>
        <v>4.5020463847203276E-2</v>
      </c>
      <c r="T125" s="2"/>
      <c r="U125" s="2"/>
      <c r="V125" s="2"/>
      <c r="W125" s="2"/>
    </row>
    <row r="126" spans="1:23" s="48" customFormat="1">
      <c r="A126" s="90">
        <v>121</v>
      </c>
      <c r="B126" s="45" t="s">
        <v>16</v>
      </c>
      <c r="C126" s="17" t="s">
        <v>927</v>
      </c>
      <c r="D126" s="17" t="s">
        <v>54</v>
      </c>
      <c r="E126" s="46">
        <v>8015065093432</v>
      </c>
      <c r="F126" s="46" t="s">
        <v>935</v>
      </c>
      <c r="G126" s="91" t="s">
        <v>17</v>
      </c>
      <c r="H126" s="4">
        <v>975</v>
      </c>
      <c r="I126" s="53">
        <v>0.23</v>
      </c>
      <c r="J126" s="5">
        <f t="shared" si="12"/>
        <v>1199.25</v>
      </c>
      <c r="K126" s="92" t="s">
        <v>18</v>
      </c>
      <c r="L126" s="18"/>
      <c r="M126" s="56"/>
      <c r="N126" s="23"/>
      <c r="O126" s="92" t="s">
        <v>19</v>
      </c>
      <c r="P126" s="70"/>
      <c r="Q126" s="58">
        <f>VLOOKUP(C126,[1]CENNIK!$C:$I,6,0)</f>
        <v>933</v>
      </c>
      <c r="R126" s="58">
        <f t="shared" si="9"/>
        <v>42</v>
      </c>
      <c r="S126" s="86">
        <f t="shared" si="8"/>
        <v>4.5016077170418008E-2</v>
      </c>
      <c r="T126" s="2"/>
      <c r="U126" s="2"/>
      <c r="V126" s="2"/>
      <c r="W126" s="2"/>
    </row>
    <row r="127" spans="1:23" s="48" customFormat="1">
      <c r="A127" s="90">
        <v>122</v>
      </c>
      <c r="B127" s="45" t="s">
        <v>16</v>
      </c>
      <c r="C127" s="17" t="s">
        <v>928</v>
      </c>
      <c r="D127" s="17" t="s">
        <v>54</v>
      </c>
      <c r="E127" s="46">
        <v>8015065093449</v>
      </c>
      <c r="F127" s="46" t="s">
        <v>936</v>
      </c>
      <c r="G127" s="91" t="s">
        <v>17</v>
      </c>
      <c r="H127" s="4">
        <v>1168</v>
      </c>
      <c r="I127" s="53">
        <v>0.23</v>
      </c>
      <c r="J127" s="5">
        <f t="shared" si="12"/>
        <v>1436.6399999999999</v>
      </c>
      <c r="K127" s="92" t="s">
        <v>18</v>
      </c>
      <c r="L127" s="18"/>
      <c r="M127" s="56"/>
      <c r="N127" s="23"/>
      <c r="O127" s="92" t="s">
        <v>19</v>
      </c>
      <c r="P127" s="70"/>
      <c r="Q127" s="58">
        <f>VLOOKUP(C127,[1]CENNIK!$C:$I,6,0)</f>
        <v>1134</v>
      </c>
      <c r="R127" s="58">
        <f t="shared" si="9"/>
        <v>34</v>
      </c>
      <c r="S127" s="86">
        <f t="shared" si="8"/>
        <v>2.9982363315696647E-2</v>
      </c>
      <c r="T127" s="2"/>
      <c r="U127" s="2"/>
      <c r="V127" s="2"/>
      <c r="W127" s="2"/>
    </row>
    <row r="128" spans="1:23" s="60" customFormat="1">
      <c r="A128" s="90">
        <v>123</v>
      </c>
      <c r="B128" s="45" t="s">
        <v>16</v>
      </c>
      <c r="C128" s="17" t="s">
        <v>929</v>
      </c>
      <c r="D128" s="17" t="s">
        <v>54</v>
      </c>
      <c r="E128" s="46">
        <v>8015065093456</v>
      </c>
      <c r="F128" s="46" t="s">
        <v>937</v>
      </c>
      <c r="G128" s="91" t="s">
        <v>17</v>
      </c>
      <c r="H128" s="4">
        <v>749</v>
      </c>
      <c r="I128" s="53">
        <v>0.23</v>
      </c>
      <c r="J128" s="5">
        <f t="shared" si="12"/>
        <v>921.27</v>
      </c>
      <c r="K128" s="92" t="s">
        <v>18</v>
      </c>
      <c r="L128" s="18"/>
      <c r="M128" s="56"/>
      <c r="N128" s="23"/>
      <c r="O128" s="92" t="s">
        <v>19</v>
      </c>
      <c r="P128" s="70"/>
      <c r="Q128" s="58">
        <f>VLOOKUP(C128,[1]CENNIK!$C:$I,6,0)</f>
        <v>717</v>
      </c>
      <c r="R128" s="58">
        <f t="shared" si="9"/>
        <v>32</v>
      </c>
      <c r="S128" s="86">
        <f t="shared" si="8"/>
        <v>4.4630404463040445E-2</v>
      </c>
      <c r="T128" s="2"/>
      <c r="U128" s="2"/>
      <c r="V128" s="2"/>
      <c r="W128" s="69"/>
    </row>
    <row r="129" spans="1:23" s="60" customFormat="1">
      <c r="A129" s="90">
        <v>124</v>
      </c>
      <c r="B129" s="45" t="s">
        <v>16</v>
      </c>
      <c r="C129" s="17" t="s">
        <v>930</v>
      </c>
      <c r="D129" s="17" t="s">
        <v>54</v>
      </c>
      <c r="E129" s="46">
        <v>8015065093463</v>
      </c>
      <c r="F129" s="46" t="s">
        <v>938</v>
      </c>
      <c r="G129" s="91" t="s">
        <v>17</v>
      </c>
      <c r="H129" s="4">
        <v>749</v>
      </c>
      <c r="I129" s="53">
        <v>0.23</v>
      </c>
      <c r="J129" s="5">
        <f t="shared" si="12"/>
        <v>921.27</v>
      </c>
      <c r="K129" s="92" t="s">
        <v>18</v>
      </c>
      <c r="L129" s="18" t="s">
        <v>28</v>
      </c>
      <c r="M129" s="56"/>
      <c r="N129" s="23"/>
      <c r="O129" s="92" t="s">
        <v>19</v>
      </c>
      <c r="P129" s="70"/>
      <c r="Q129" s="58">
        <f>VLOOKUP(C129,[1]CENNIK!$C:$I,6,0)</f>
        <v>717</v>
      </c>
      <c r="R129" s="58">
        <f t="shared" si="9"/>
        <v>32</v>
      </c>
      <c r="S129" s="86">
        <f t="shared" si="8"/>
        <v>4.4630404463040445E-2</v>
      </c>
      <c r="T129" s="2"/>
      <c r="U129" s="2"/>
      <c r="V129" s="2"/>
      <c r="W129" s="69"/>
    </row>
    <row r="130" spans="1:23" s="48" customFormat="1">
      <c r="A130" s="90">
        <v>125</v>
      </c>
      <c r="B130" s="45" t="s">
        <v>16</v>
      </c>
      <c r="C130" s="17" t="s">
        <v>931</v>
      </c>
      <c r="D130" s="17" t="s">
        <v>54</v>
      </c>
      <c r="E130" s="46">
        <v>8015065093470</v>
      </c>
      <c r="F130" s="46" t="s">
        <v>939</v>
      </c>
      <c r="G130" s="91" t="s">
        <v>17</v>
      </c>
      <c r="H130" s="4">
        <v>769</v>
      </c>
      <c r="I130" s="53">
        <v>0.23</v>
      </c>
      <c r="J130" s="5">
        <f t="shared" si="12"/>
        <v>945.87</v>
      </c>
      <c r="K130" s="92" t="s">
        <v>18</v>
      </c>
      <c r="L130" s="18" t="s">
        <v>28</v>
      </c>
      <c r="M130" s="56"/>
      <c r="N130" s="23"/>
      <c r="O130" s="92" t="s">
        <v>19</v>
      </c>
      <c r="P130" s="70"/>
      <c r="Q130" s="58">
        <f>VLOOKUP(C130,[1]CENNIK!$C:$I,6,0)</f>
        <v>747</v>
      </c>
      <c r="R130" s="58">
        <f t="shared" si="9"/>
        <v>22</v>
      </c>
      <c r="S130" s="86">
        <f t="shared" si="8"/>
        <v>2.9451137884872823E-2</v>
      </c>
      <c r="T130" s="2"/>
      <c r="U130" s="2"/>
      <c r="V130" s="2"/>
      <c r="W130" s="2"/>
    </row>
    <row r="131" spans="1:23" s="48" customFormat="1">
      <c r="A131" s="90">
        <v>126</v>
      </c>
      <c r="B131" s="45" t="s">
        <v>16</v>
      </c>
      <c r="C131" s="17" t="s">
        <v>932</v>
      </c>
      <c r="D131" s="17" t="s">
        <v>54</v>
      </c>
      <c r="E131" s="46">
        <v>8015065102530</v>
      </c>
      <c r="F131" s="46" t="s">
        <v>942</v>
      </c>
      <c r="G131" s="91" t="s">
        <v>17</v>
      </c>
      <c r="H131" s="4">
        <v>158</v>
      </c>
      <c r="I131" s="53">
        <v>0.23</v>
      </c>
      <c r="J131" s="5">
        <f t="shared" si="12"/>
        <v>194.34</v>
      </c>
      <c r="K131" s="92" t="s">
        <v>18</v>
      </c>
      <c r="L131" s="18"/>
      <c r="M131" s="56"/>
      <c r="N131" s="23"/>
      <c r="O131" s="92" t="s">
        <v>19</v>
      </c>
      <c r="P131" s="70"/>
      <c r="Q131" s="58">
        <f>VLOOKUP(C131,[1]CENNIK!$C:$I,6,0)</f>
        <v>146</v>
      </c>
      <c r="R131" s="58">
        <f t="shared" si="9"/>
        <v>12</v>
      </c>
      <c r="S131" s="86">
        <f t="shared" si="8"/>
        <v>8.2191780821917804E-2</v>
      </c>
      <c r="T131" s="2"/>
      <c r="U131" s="2"/>
      <c r="V131" s="2"/>
      <c r="W131" s="2"/>
    </row>
    <row r="132" spans="1:23" s="48" customFormat="1">
      <c r="A132" s="90">
        <v>127</v>
      </c>
      <c r="B132" s="45" t="s">
        <v>16</v>
      </c>
      <c r="C132" s="17" t="s">
        <v>1001</v>
      </c>
      <c r="D132" s="17" t="s">
        <v>1005</v>
      </c>
      <c r="E132" s="46">
        <v>8015065132858</v>
      </c>
      <c r="F132" s="46" t="s">
        <v>1002</v>
      </c>
      <c r="G132" s="91" t="s">
        <v>17</v>
      </c>
      <c r="H132" s="4">
        <v>12515</v>
      </c>
      <c r="I132" s="53">
        <v>0.23</v>
      </c>
      <c r="J132" s="5">
        <f t="shared" si="12"/>
        <v>15393.449999999999</v>
      </c>
      <c r="K132" s="92" t="s">
        <v>18</v>
      </c>
      <c r="L132" s="18"/>
      <c r="M132" s="56" t="s">
        <v>1000</v>
      </c>
      <c r="N132" s="23"/>
      <c r="O132" s="92" t="s">
        <v>19</v>
      </c>
      <c r="P132" s="70"/>
      <c r="Q132" s="58">
        <f>VLOOKUP(C132,[1]CENNIK!$C:$I,6,0)</f>
        <v>12515</v>
      </c>
      <c r="R132" s="58">
        <f t="shared" si="9"/>
        <v>0</v>
      </c>
      <c r="S132" s="86">
        <f t="shared" ref="S132" si="13">R132/Q132</f>
        <v>0</v>
      </c>
      <c r="T132" s="2"/>
      <c r="U132" s="2"/>
      <c r="V132" s="2"/>
      <c r="W132" s="2"/>
    </row>
    <row r="133" spans="1:23" s="48" customFormat="1" ht="16.2" thickBot="1">
      <c r="A133" s="90">
        <v>128</v>
      </c>
      <c r="B133" s="45" t="s">
        <v>16</v>
      </c>
      <c r="C133" s="17" t="s">
        <v>1003</v>
      </c>
      <c r="D133" s="17" t="s">
        <v>1005</v>
      </c>
      <c r="E133" s="46">
        <v>8015065132865</v>
      </c>
      <c r="F133" s="46" t="s">
        <v>1004</v>
      </c>
      <c r="G133" s="91" t="s">
        <v>17</v>
      </c>
      <c r="H133" s="4">
        <v>14870</v>
      </c>
      <c r="I133" s="53">
        <v>0.23</v>
      </c>
      <c r="J133" s="5">
        <f t="shared" si="12"/>
        <v>18290.099999999999</v>
      </c>
      <c r="K133" s="92" t="s">
        <v>18</v>
      </c>
      <c r="L133" s="18"/>
      <c r="M133" s="56" t="s">
        <v>1000</v>
      </c>
      <c r="N133" s="23"/>
      <c r="O133" s="92" t="s">
        <v>19</v>
      </c>
      <c r="P133" s="70"/>
      <c r="Q133" s="58">
        <f>VLOOKUP(C133,[1]CENNIK!$C:$I,6,0)</f>
        <v>14870</v>
      </c>
      <c r="R133" s="58">
        <f t="shared" si="9"/>
        <v>0</v>
      </c>
      <c r="S133" s="58" t="s">
        <v>1012</v>
      </c>
      <c r="T133" s="2"/>
      <c r="U133" s="2"/>
      <c r="V133" s="2"/>
      <c r="W133" s="2"/>
    </row>
    <row r="134" spans="1:23" s="48" customFormat="1" ht="16.2" thickTop="1">
      <c r="A134" s="90">
        <v>129</v>
      </c>
      <c r="B134" s="94" t="s">
        <v>117</v>
      </c>
      <c r="C134" s="26">
        <v>99000001</v>
      </c>
      <c r="D134" s="26" t="s">
        <v>19</v>
      </c>
      <c r="E134" s="95">
        <v>5907538000043</v>
      </c>
      <c r="F134" s="95" t="s">
        <v>118</v>
      </c>
      <c r="G134" s="96" t="s">
        <v>17</v>
      </c>
      <c r="H134" s="27">
        <v>10345</v>
      </c>
      <c r="I134" s="61">
        <v>0.23</v>
      </c>
      <c r="J134" s="28">
        <f t="shared" si="12"/>
        <v>12724.35</v>
      </c>
      <c r="K134" s="97" t="s">
        <v>18</v>
      </c>
      <c r="L134" s="29"/>
      <c r="M134" s="29"/>
      <c r="N134" s="31"/>
      <c r="O134" s="97" t="s">
        <v>19</v>
      </c>
      <c r="P134" s="70"/>
      <c r="Q134" s="58">
        <f>VLOOKUP(C134,[1]CENNIK!$C:$I,6,0)</f>
        <v>9760</v>
      </c>
      <c r="R134" s="58">
        <f t="shared" si="9"/>
        <v>585</v>
      </c>
      <c r="S134" s="86">
        <f t="shared" ref="S134:S197" si="14">R134/Q134</f>
        <v>5.9938524590163932E-2</v>
      </c>
      <c r="T134" s="2"/>
      <c r="U134" s="2"/>
      <c r="V134" s="2"/>
      <c r="W134" s="2"/>
    </row>
    <row r="135" spans="1:23" s="48" customFormat="1">
      <c r="A135" s="90">
        <v>130</v>
      </c>
      <c r="B135" s="45" t="s">
        <v>117</v>
      </c>
      <c r="C135" s="17">
        <v>99000003</v>
      </c>
      <c r="D135" s="17" t="s">
        <v>19</v>
      </c>
      <c r="E135" s="46">
        <v>5907538000074</v>
      </c>
      <c r="F135" s="46" t="s">
        <v>119</v>
      </c>
      <c r="G135" s="91" t="s">
        <v>17</v>
      </c>
      <c r="H135" s="4">
        <v>10719</v>
      </c>
      <c r="I135" s="53">
        <v>0.23</v>
      </c>
      <c r="J135" s="5">
        <f t="shared" si="12"/>
        <v>13184.369999999999</v>
      </c>
      <c r="K135" s="92" t="s">
        <v>18</v>
      </c>
      <c r="L135" s="18"/>
      <c r="M135" s="18"/>
      <c r="N135" s="23"/>
      <c r="O135" s="92" t="s">
        <v>19</v>
      </c>
      <c r="P135" s="70"/>
      <c r="Q135" s="58">
        <f>VLOOKUP(C135,[1]CENNIK!$C:$I,6,0)</f>
        <v>10230</v>
      </c>
      <c r="R135" s="58">
        <f t="shared" si="9"/>
        <v>489</v>
      </c>
      <c r="S135" s="86">
        <f t="shared" si="14"/>
        <v>4.7800586510263927E-2</v>
      </c>
      <c r="T135" s="2"/>
      <c r="U135" s="2"/>
      <c r="V135" s="2"/>
      <c r="W135" s="2"/>
    </row>
    <row r="136" spans="1:23" s="48" customFormat="1">
      <c r="A136" s="90">
        <v>131</v>
      </c>
      <c r="B136" s="45" t="s">
        <v>117</v>
      </c>
      <c r="C136" s="17">
        <v>99000005</v>
      </c>
      <c r="D136" s="17" t="s">
        <v>19</v>
      </c>
      <c r="E136" s="46">
        <v>5907538000104</v>
      </c>
      <c r="F136" s="46" t="s">
        <v>120</v>
      </c>
      <c r="G136" s="91" t="s">
        <v>17</v>
      </c>
      <c r="H136" s="4">
        <v>11082</v>
      </c>
      <c r="I136" s="53">
        <v>0.23</v>
      </c>
      <c r="J136" s="5">
        <f t="shared" si="12"/>
        <v>13630.86</v>
      </c>
      <c r="K136" s="92" t="s">
        <v>18</v>
      </c>
      <c r="L136" s="18"/>
      <c r="M136" s="18"/>
      <c r="N136" s="23"/>
      <c r="O136" s="92" t="s">
        <v>19</v>
      </c>
      <c r="P136" s="70"/>
      <c r="Q136" s="58">
        <f>VLOOKUP(C136,[1]CENNIK!$C:$I,6,0)</f>
        <v>10500</v>
      </c>
      <c r="R136" s="58">
        <f t="shared" si="9"/>
        <v>582</v>
      </c>
      <c r="S136" s="86">
        <f t="shared" si="14"/>
        <v>5.5428571428571431E-2</v>
      </c>
      <c r="T136" s="2"/>
      <c r="U136" s="2"/>
      <c r="V136" s="2"/>
      <c r="W136" s="2"/>
    </row>
    <row r="137" spans="1:23" s="48" customFormat="1">
      <c r="A137" s="90">
        <v>132</v>
      </c>
      <c r="B137" s="45" t="s">
        <v>117</v>
      </c>
      <c r="C137" s="17">
        <v>99000002</v>
      </c>
      <c r="D137" s="17" t="s">
        <v>19</v>
      </c>
      <c r="E137" s="46">
        <v>5907538000050</v>
      </c>
      <c r="F137" s="46" t="s">
        <v>121</v>
      </c>
      <c r="G137" s="91" t="s">
        <v>17</v>
      </c>
      <c r="H137" s="4">
        <v>11200</v>
      </c>
      <c r="I137" s="53">
        <v>0.23</v>
      </c>
      <c r="J137" s="5">
        <f t="shared" si="12"/>
        <v>13776</v>
      </c>
      <c r="K137" s="92" t="s">
        <v>18</v>
      </c>
      <c r="L137" s="18"/>
      <c r="M137" s="18"/>
      <c r="N137" s="23"/>
      <c r="O137" s="92" t="s">
        <v>19</v>
      </c>
      <c r="P137" s="70"/>
      <c r="Q137" s="58">
        <f>VLOOKUP(C137,[1]CENNIK!$C:$I,6,0)</f>
        <v>10670</v>
      </c>
      <c r="R137" s="58">
        <f t="shared" si="9"/>
        <v>530</v>
      </c>
      <c r="S137" s="86">
        <f t="shared" si="14"/>
        <v>4.9671977507029057E-2</v>
      </c>
      <c r="T137" s="2"/>
      <c r="U137" s="2"/>
      <c r="V137" s="2"/>
      <c r="W137" s="2"/>
    </row>
    <row r="138" spans="1:23" s="48" customFormat="1">
      <c r="A138" s="90">
        <v>133</v>
      </c>
      <c r="B138" s="45" t="s">
        <v>117</v>
      </c>
      <c r="C138" s="17">
        <v>99000004</v>
      </c>
      <c r="D138" s="17" t="s">
        <v>19</v>
      </c>
      <c r="E138" s="46">
        <v>5907538000081</v>
      </c>
      <c r="F138" s="46" t="s">
        <v>122</v>
      </c>
      <c r="G138" s="91" t="s">
        <v>17</v>
      </c>
      <c r="H138" s="4">
        <v>11611</v>
      </c>
      <c r="I138" s="53">
        <v>0.23</v>
      </c>
      <c r="J138" s="5">
        <f t="shared" si="12"/>
        <v>14281.53</v>
      </c>
      <c r="K138" s="92" t="s">
        <v>18</v>
      </c>
      <c r="L138" s="18"/>
      <c r="M138" s="18"/>
      <c r="N138" s="23"/>
      <c r="O138" s="92" t="s">
        <v>19</v>
      </c>
      <c r="P138" s="70"/>
      <c r="Q138" s="58">
        <f>VLOOKUP(C138,[1]CENNIK!$C:$I,6,0)</f>
        <v>11050</v>
      </c>
      <c r="R138" s="58">
        <f t="shared" si="9"/>
        <v>561</v>
      </c>
      <c r="S138" s="86">
        <f t="shared" si="14"/>
        <v>5.0769230769230768E-2</v>
      </c>
      <c r="T138" s="2"/>
      <c r="U138" s="2"/>
      <c r="V138" s="2"/>
      <c r="W138" s="2"/>
    </row>
    <row r="139" spans="1:23" s="48" customFormat="1">
      <c r="A139" s="90">
        <v>134</v>
      </c>
      <c r="B139" s="45" t="s">
        <v>117</v>
      </c>
      <c r="C139" s="17">
        <v>99000006</v>
      </c>
      <c r="D139" s="17" t="s">
        <v>19</v>
      </c>
      <c r="E139" s="46">
        <v>5907538000111</v>
      </c>
      <c r="F139" s="46" t="s">
        <v>123</v>
      </c>
      <c r="G139" s="91" t="s">
        <v>17</v>
      </c>
      <c r="H139" s="4">
        <v>11974</v>
      </c>
      <c r="I139" s="53">
        <v>0.23</v>
      </c>
      <c r="J139" s="5">
        <f t="shared" si="12"/>
        <v>14728.02</v>
      </c>
      <c r="K139" s="92" t="s">
        <v>18</v>
      </c>
      <c r="L139" s="18"/>
      <c r="M139" s="18"/>
      <c r="N139" s="23"/>
      <c r="O139" s="92" t="s">
        <v>19</v>
      </c>
      <c r="P139" s="70"/>
      <c r="Q139" s="58">
        <f>VLOOKUP(C139,[1]CENNIK!$C:$I,6,0)</f>
        <v>11300</v>
      </c>
      <c r="R139" s="58">
        <f t="shared" si="9"/>
        <v>674</v>
      </c>
      <c r="S139" s="86">
        <f t="shared" si="14"/>
        <v>5.9646017699115046E-2</v>
      </c>
      <c r="T139" s="2"/>
      <c r="U139" s="2"/>
      <c r="V139" s="2"/>
      <c r="W139" s="2"/>
    </row>
    <row r="140" spans="1:23" s="48" customFormat="1">
      <c r="A140" s="90">
        <v>135</v>
      </c>
      <c r="B140" s="45" t="s">
        <v>117</v>
      </c>
      <c r="C140" s="17">
        <v>99000015</v>
      </c>
      <c r="D140" s="17" t="s">
        <v>19</v>
      </c>
      <c r="E140" s="46">
        <v>5907538000067</v>
      </c>
      <c r="F140" s="46" t="s">
        <v>124</v>
      </c>
      <c r="G140" s="91" t="s">
        <v>17</v>
      </c>
      <c r="H140" s="4">
        <v>18000</v>
      </c>
      <c r="I140" s="53">
        <v>0.23</v>
      </c>
      <c r="J140" s="5">
        <f t="shared" si="12"/>
        <v>22140</v>
      </c>
      <c r="K140" s="92" t="s">
        <v>18</v>
      </c>
      <c r="L140" s="18"/>
      <c r="M140" s="18"/>
      <c r="N140" s="23"/>
      <c r="O140" s="92" t="s">
        <v>19</v>
      </c>
      <c r="P140" s="70"/>
      <c r="Q140" s="58">
        <f>VLOOKUP(C140,[1]CENNIK!$C:$I,6,0)</f>
        <v>17070</v>
      </c>
      <c r="R140" s="58">
        <f t="shared" si="9"/>
        <v>930</v>
      </c>
      <c r="S140" s="86">
        <f t="shared" si="14"/>
        <v>5.4481546572934976E-2</v>
      </c>
      <c r="T140" s="2"/>
      <c r="U140" s="2"/>
      <c r="V140" s="2"/>
      <c r="W140" s="2"/>
    </row>
    <row r="141" spans="1:23" s="48" customFormat="1">
      <c r="A141" s="90">
        <v>136</v>
      </c>
      <c r="B141" s="45" t="s">
        <v>117</v>
      </c>
      <c r="C141" s="17">
        <v>99000016</v>
      </c>
      <c r="D141" s="17" t="s">
        <v>19</v>
      </c>
      <c r="E141" s="46">
        <v>5907538000098</v>
      </c>
      <c r="F141" s="46" t="s">
        <v>125</v>
      </c>
      <c r="G141" s="91" t="s">
        <v>17</v>
      </c>
      <c r="H141" s="4">
        <v>18374</v>
      </c>
      <c r="I141" s="53">
        <v>0.23</v>
      </c>
      <c r="J141" s="5">
        <f t="shared" si="12"/>
        <v>22600.02</v>
      </c>
      <c r="K141" s="92" t="s">
        <v>18</v>
      </c>
      <c r="L141" s="18"/>
      <c r="M141" s="18"/>
      <c r="N141" s="23"/>
      <c r="O141" s="92" t="s">
        <v>19</v>
      </c>
      <c r="P141" s="70"/>
      <c r="Q141" s="58">
        <f>VLOOKUP(C141,[1]CENNIK!$C:$I,6,0)</f>
        <v>17449</v>
      </c>
      <c r="R141" s="58">
        <f t="shared" si="9"/>
        <v>925</v>
      </c>
      <c r="S141" s="86">
        <f t="shared" si="14"/>
        <v>5.3011633904521752E-2</v>
      </c>
      <c r="T141" s="2"/>
      <c r="U141" s="2"/>
      <c r="V141" s="2"/>
      <c r="W141" s="2"/>
    </row>
    <row r="142" spans="1:23" s="48" customFormat="1">
      <c r="A142" s="90">
        <v>137</v>
      </c>
      <c r="B142" s="45" t="s">
        <v>117</v>
      </c>
      <c r="C142" s="17">
        <v>99000017</v>
      </c>
      <c r="D142" s="17" t="s">
        <v>19</v>
      </c>
      <c r="E142" s="46">
        <v>5907538000128</v>
      </c>
      <c r="F142" s="46" t="s">
        <v>126</v>
      </c>
      <c r="G142" s="91" t="s">
        <v>17</v>
      </c>
      <c r="H142" s="4">
        <v>18737</v>
      </c>
      <c r="I142" s="53">
        <v>0.23</v>
      </c>
      <c r="J142" s="5">
        <f t="shared" si="12"/>
        <v>23046.51</v>
      </c>
      <c r="K142" s="92" t="s">
        <v>18</v>
      </c>
      <c r="L142" s="18"/>
      <c r="M142" s="18"/>
      <c r="N142" s="23"/>
      <c r="O142" s="92" t="s">
        <v>19</v>
      </c>
      <c r="P142" s="70"/>
      <c r="Q142" s="58">
        <f>VLOOKUP(C142,[1]CENNIK!$C:$I,6,0)</f>
        <v>17720</v>
      </c>
      <c r="R142" s="58">
        <f t="shared" si="9"/>
        <v>1017</v>
      </c>
      <c r="S142" s="86">
        <f t="shared" si="14"/>
        <v>5.7392776523702033E-2</v>
      </c>
      <c r="T142" s="2"/>
      <c r="U142" s="2"/>
      <c r="V142" s="2"/>
      <c r="W142" s="2"/>
    </row>
    <row r="143" spans="1:23" s="48" customFormat="1">
      <c r="A143" s="90">
        <v>138</v>
      </c>
      <c r="B143" s="45" t="s">
        <v>117</v>
      </c>
      <c r="C143" s="17">
        <v>99000051</v>
      </c>
      <c r="D143" s="17" t="s">
        <v>19</v>
      </c>
      <c r="E143" s="46">
        <v>5907538008605</v>
      </c>
      <c r="F143" s="46" t="s">
        <v>127</v>
      </c>
      <c r="G143" s="91" t="s">
        <v>17</v>
      </c>
      <c r="H143" s="4">
        <v>12361</v>
      </c>
      <c r="I143" s="53">
        <v>0.23</v>
      </c>
      <c r="J143" s="5">
        <f t="shared" si="12"/>
        <v>15204.03</v>
      </c>
      <c r="K143" s="92" t="s">
        <v>18</v>
      </c>
      <c r="L143" s="18"/>
      <c r="M143" s="18"/>
      <c r="N143" s="23"/>
      <c r="O143" s="92" t="s">
        <v>19</v>
      </c>
      <c r="P143" s="70"/>
      <c r="Q143" s="58">
        <f>VLOOKUP(C143,[1]CENNIK!$C:$I,6,0)</f>
        <v>11810</v>
      </c>
      <c r="R143" s="58">
        <f t="shared" si="9"/>
        <v>551</v>
      </c>
      <c r="S143" s="86">
        <f t="shared" si="14"/>
        <v>4.6655376799322607E-2</v>
      </c>
      <c r="T143" s="2"/>
      <c r="U143" s="2"/>
      <c r="V143" s="2"/>
      <c r="W143" s="2"/>
    </row>
    <row r="144" spans="1:23" s="48" customFormat="1">
      <c r="A144" s="90">
        <v>139</v>
      </c>
      <c r="B144" s="45" t="s">
        <v>117</v>
      </c>
      <c r="C144" s="17">
        <v>99000054</v>
      </c>
      <c r="D144" s="17" t="s">
        <v>19</v>
      </c>
      <c r="E144" s="46">
        <v>5907538008636</v>
      </c>
      <c r="F144" s="46" t="s">
        <v>128</v>
      </c>
      <c r="G144" s="91" t="s">
        <v>17</v>
      </c>
      <c r="H144" s="4">
        <v>12724</v>
      </c>
      <c r="I144" s="53">
        <v>0.23</v>
      </c>
      <c r="J144" s="5">
        <f t="shared" si="12"/>
        <v>15650.52</v>
      </c>
      <c r="K144" s="92" t="s">
        <v>18</v>
      </c>
      <c r="L144" s="18"/>
      <c r="M144" s="18"/>
      <c r="N144" s="23"/>
      <c r="O144" s="92" t="s">
        <v>19</v>
      </c>
      <c r="P144" s="70"/>
      <c r="Q144" s="58">
        <f>VLOOKUP(C144,[1]CENNIK!$C:$I,6,0)</f>
        <v>12120</v>
      </c>
      <c r="R144" s="58">
        <f t="shared" si="9"/>
        <v>604</v>
      </c>
      <c r="S144" s="86">
        <f t="shared" si="14"/>
        <v>4.9834983498349833E-2</v>
      </c>
      <c r="T144" s="2"/>
      <c r="U144" s="2"/>
      <c r="V144" s="2"/>
      <c r="W144" s="2"/>
    </row>
    <row r="145" spans="1:23" s="48" customFormat="1">
      <c r="A145" s="90">
        <v>140</v>
      </c>
      <c r="B145" s="45" t="s">
        <v>117</v>
      </c>
      <c r="C145" s="17">
        <v>99000052</v>
      </c>
      <c r="D145" s="17" t="s">
        <v>19</v>
      </c>
      <c r="E145" s="46">
        <v>5907538008612</v>
      </c>
      <c r="F145" s="46" t="s">
        <v>129</v>
      </c>
      <c r="G145" s="91" t="s">
        <v>17</v>
      </c>
      <c r="H145" s="4">
        <v>13253</v>
      </c>
      <c r="I145" s="53">
        <v>0.23</v>
      </c>
      <c r="J145" s="5">
        <f t="shared" si="12"/>
        <v>16301.19</v>
      </c>
      <c r="K145" s="92" t="s">
        <v>18</v>
      </c>
      <c r="L145" s="18"/>
      <c r="M145" s="18"/>
      <c r="N145" s="23"/>
      <c r="O145" s="92" t="s">
        <v>19</v>
      </c>
      <c r="P145" s="70"/>
      <c r="Q145" s="58">
        <f>VLOOKUP(C145,[1]CENNIK!$C:$I,6,0)</f>
        <v>12630</v>
      </c>
      <c r="R145" s="58">
        <f t="shared" si="9"/>
        <v>623</v>
      </c>
      <c r="S145" s="86">
        <f t="shared" si="14"/>
        <v>4.9326999208234364E-2</v>
      </c>
      <c r="T145" s="2"/>
      <c r="U145" s="2"/>
      <c r="V145" s="2"/>
      <c r="W145" s="2"/>
    </row>
    <row r="146" spans="1:23" s="48" customFormat="1">
      <c r="A146" s="90">
        <v>141</v>
      </c>
      <c r="B146" s="45" t="s">
        <v>117</v>
      </c>
      <c r="C146" s="17">
        <v>99000055</v>
      </c>
      <c r="D146" s="17" t="s">
        <v>19</v>
      </c>
      <c r="E146" s="46">
        <v>5907538008643</v>
      </c>
      <c r="F146" s="46" t="s">
        <v>130</v>
      </c>
      <c r="G146" s="91" t="s">
        <v>17</v>
      </c>
      <c r="H146" s="4">
        <v>13616</v>
      </c>
      <c r="I146" s="53">
        <v>0.23</v>
      </c>
      <c r="J146" s="5">
        <f t="shared" si="12"/>
        <v>16747.68</v>
      </c>
      <c r="K146" s="92" t="s">
        <v>18</v>
      </c>
      <c r="L146" s="18"/>
      <c r="M146" s="18"/>
      <c r="N146" s="23"/>
      <c r="O146" s="92" t="s">
        <v>19</v>
      </c>
      <c r="P146" s="70"/>
      <c r="Q146" s="58">
        <f>VLOOKUP(C146,[1]CENNIK!$C:$I,6,0)</f>
        <v>12930</v>
      </c>
      <c r="R146" s="58">
        <f t="shared" si="9"/>
        <v>686</v>
      </c>
      <c r="S146" s="86">
        <f t="shared" si="14"/>
        <v>5.3054911059551429E-2</v>
      </c>
      <c r="T146" s="2"/>
      <c r="U146" s="2"/>
      <c r="V146" s="2"/>
      <c r="W146" s="2"/>
    </row>
    <row r="147" spans="1:23" s="48" customFormat="1">
      <c r="A147" s="90">
        <v>142</v>
      </c>
      <c r="B147" s="45" t="s">
        <v>117</v>
      </c>
      <c r="C147" s="17">
        <v>99000053</v>
      </c>
      <c r="D147" s="17" t="s">
        <v>19</v>
      </c>
      <c r="E147" s="46">
        <v>5907538008629</v>
      </c>
      <c r="F147" s="46" t="s">
        <v>131</v>
      </c>
      <c r="G147" s="91" t="s">
        <v>17</v>
      </c>
      <c r="H147" s="4">
        <v>20016</v>
      </c>
      <c r="I147" s="53">
        <v>0.23</v>
      </c>
      <c r="J147" s="5">
        <f t="shared" si="12"/>
        <v>24619.68</v>
      </c>
      <c r="K147" s="92" t="s">
        <v>18</v>
      </c>
      <c r="L147" s="18"/>
      <c r="M147" s="18"/>
      <c r="N147" s="23"/>
      <c r="O147" s="92" t="s">
        <v>19</v>
      </c>
      <c r="P147" s="70"/>
      <c r="Q147" s="58">
        <f>VLOOKUP(C147,[1]CENNIK!$C:$I,6,0)</f>
        <v>18998</v>
      </c>
      <c r="R147" s="58">
        <f t="shared" si="9"/>
        <v>1018</v>
      </c>
      <c r="S147" s="86">
        <f t="shared" si="14"/>
        <v>5.3584587851352776E-2</v>
      </c>
      <c r="T147" s="2"/>
      <c r="U147" s="2"/>
      <c r="V147" s="2"/>
      <c r="W147" s="2"/>
    </row>
    <row r="148" spans="1:23" s="48" customFormat="1">
      <c r="A148" s="90">
        <v>143</v>
      </c>
      <c r="B148" s="45" t="s">
        <v>117</v>
      </c>
      <c r="C148" s="17">
        <v>99000056</v>
      </c>
      <c r="D148" s="17" t="s">
        <v>19</v>
      </c>
      <c r="E148" s="46">
        <v>5907538008650</v>
      </c>
      <c r="F148" s="46" t="s">
        <v>132</v>
      </c>
      <c r="G148" s="91" t="s">
        <v>17</v>
      </c>
      <c r="H148" s="4">
        <v>20379</v>
      </c>
      <c r="I148" s="53">
        <v>0.23</v>
      </c>
      <c r="J148" s="5">
        <f t="shared" si="12"/>
        <v>25066.17</v>
      </c>
      <c r="K148" s="92" t="s">
        <v>18</v>
      </c>
      <c r="L148" s="18"/>
      <c r="M148" s="18"/>
      <c r="N148" s="23"/>
      <c r="O148" s="92" t="s">
        <v>19</v>
      </c>
      <c r="P148" s="70"/>
      <c r="Q148" s="58">
        <f>VLOOKUP(C148,[1]CENNIK!$C:$I,6,0)</f>
        <v>19361</v>
      </c>
      <c r="R148" s="58">
        <f t="shared" si="9"/>
        <v>1018</v>
      </c>
      <c r="S148" s="86">
        <f t="shared" si="14"/>
        <v>5.2579928722689941E-2</v>
      </c>
      <c r="T148" s="2"/>
      <c r="U148" s="2"/>
      <c r="V148" s="2"/>
      <c r="W148" s="2"/>
    </row>
    <row r="149" spans="1:23" s="48" customFormat="1">
      <c r="A149" s="90">
        <v>144</v>
      </c>
      <c r="B149" s="45" t="s">
        <v>117</v>
      </c>
      <c r="C149" s="17" t="s">
        <v>133</v>
      </c>
      <c r="D149" s="17" t="s">
        <v>19</v>
      </c>
      <c r="E149" s="46">
        <v>5907538000135</v>
      </c>
      <c r="F149" s="46" t="s">
        <v>134</v>
      </c>
      <c r="G149" s="91" t="s">
        <v>17</v>
      </c>
      <c r="H149" s="4">
        <v>10790</v>
      </c>
      <c r="I149" s="53">
        <v>0.23</v>
      </c>
      <c r="J149" s="5">
        <f t="shared" si="12"/>
        <v>13271.699999999999</v>
      </c>
      <c r="K149" s="92" t="s">
        <v>18</v>
      </c>
      <c r="L149" s="18"/>
      <c r="M149" s="18"/>
      <c r="N149" s="23"/>
      <c r="O149" s="92" t="s">
        <v>19</v>
      </c>
      <c r="P149" s="70"/>
      <c r="Q149" s="58">
        <f>VLOOKUP(C149,[1]CENNIK!$C:$I,6,0)</f>
        <v>10280</v>
      </c>
      <c r="R149" s="58">
        <f t="shared" si="9"/>
        <v>510</v>
      </c>
      <c r="S149" s="86">
        <f t="shared" si="14"/>
        <v>4.9610894941634238E-2</v>
      </c>
      <c r="T149" s="2"/>
      <c r="U149" s="2"/>
      <c r="V149" s="2"/>
      <c r="W149" s="2"/>
    </row>
    <row r="150" spans="1:23" s="48" customFormat="1">
      <c r="A150" s="90">
        <v>145</v>
      </c>
      <c r="B150" s="45" t="s">
        <v>117</v>
      </c>
      <c r="C150" s="17" t="s">
        <v>135</v>
      </c>
      <c r="D150" s="17" t="s">
        <v>19</v>
      </c>
      <c r="E150" s="46">
        <v>5907538000166</v>
      </c>
      <c r="F150" s="46" t="s">
        <v>136</v>
      </c>
      <c r="G150" s="91" t="s">
        <v>17</v>
      </c>
      <c r="H150" s="4">
        <v>11200</v>
      </c>
      <c r="I150" s="53">
        <v>0.23</v>
      </c>
      <c r="J150" s="5">
        <f t="shared" si="12"/>
        <v>13776</v>
      </c>
      <c r="K150" s="92" t="s">
        <v>18</v>
      </c>
      <c r="L150" s="18"/>
      <c r="M150" s="18"/>
      <c r="N150" s="23"/>
      <c r="O150" s="92" t="s">
        <v>19</v>
      </c>
      <c r="P150" s="70"/>
      <c r="Q150" s="58">
        <f>VLOOKUP(C150,[1]CENNIK!$C:$I,6,0)</f>
        <v>10620</v>
      </c>
      <c r="R150" s="58">
        <f t="shared" si="9"/>
        <v>580</v>
      </c>
      <c r="S150" s="86">
        <f t="shared" si="14"/>
        <v>5.4613935969868174E-2</v>
      </c>
      <c r="T150" s="2"/>
      <c r="U150" s="2"/>
      <c r="V150" s="2"/>
      <c r="W150" s="2"/>
    </row>
    <row r="151" spans="1:23" s="48" customFormat="1">
      <c r="A151" s="90">
        <v>146</v>
      </c>
      <c r="B151" s="45" t="s">
        <v>117</v>
      </c>
      <c r="C151" s="17" t="s">
        <v>137</v>
      </c>
      <c r="D151" s="17" t="s">
        <v>19</v>
      </c>
      <c r="E151" s="46">
        <v>5907538000197</v>
      </c>
      <c r="F151" s="46" t="s">
        <v>138</v>
      </c>
      <c r="G151" s="91" t="s">
        <v>17</v>
      </c>
      <c r="H151" s="4">
        <v>11500</v>
      </c>
      <c r="I151" s="53">
        <v>0.23</v>
      </c>
      <c r="J151" s="5">
        <f t="shared" si="12"/>
        <v>14145</v>
      </c>
      <c r="K151" s="92" t="s">
        <v>18</v>
      </c>
      <c r="L151" s="18"/>
      <c r="M151" s="18"/>
      <c r="N151" s="23"/>
      <c r="O151" s="92" t="s">
        <v>19</v>
      </c>
      <c r="P151" s="70"/>
      <c r="Q151" s="58">
        <f>VLOOKUP(C151,[1]CENNIK!$C:$I,6,0)</f>
        <v>10900</v>
      </c>
      <c r="R151" s="58">
        <f t="shared" si="9"/>
        <v>600</v>
      </c>
      <c r="S151" s="86">
        <f t="shared" si="14"/>
        <v>5.5045871559633031E-2</v>
      </c>
      <c r="T151" s="2"/>
      <c r="U151" s="2"/>
      <c r="V151" s="2"/>
      <c r="W151" s="2"/>
    </row>
    <row r="152" spans="1:23" s="48" customFormat="1">
      <c r="A152" s="90">
        <v>147</v>
      </c>
      <c r="B152" s="45" t="s">
        <v>117</v>
      </c>
      <c r="C152" s="17" t="s">
        <v>139</v>
      </c>
      <c r="D152" s="17" t="s">
        <v>19</v>
      </c>
      <c r="E152" s="46">
        <v>5907538000142</v>
      </c>
      <c r="F152" s="46" t="s">
        <v>140</v>
      </c>
      <c r="G152" s="91" t="s">
        <v>17</v>
      </c>
      <c r="H152" s="4">
        <v>11710</v>
      </c>
      <c r="I152" s="53">
        <v>0.23</v>
      </c>
      <c r="J152" s="5">
        <f t="shared" si="12"/>
        <v>14403.3</v>
      </c>
      <c r="K152" s="92" t="s">
        <v>18</v>
      </c>
      <c r="L152" s="18"/>
      <c r="M152" s="18"/>
      <c r="N152" s="23"/>
      <c r="O152" s="92" t="s">
        <v>19</v>
      </c>
      <c r="P152" s="70"/>
      <c r="Q152" s="58">
        <f>VLOOKUP(C152,[1]CENNIK!$C:$I,6,0)</f>
        <v>11100</v>
      </c>
      <c r="R152" s="58">
        <f t="shared" ref="R152:R215" si="15">H152-Q152</f>
        <v>610</v>
      </c>
      <c r="S152" s="86">
        <f t="shared" si="14"/>
        <v>5.4954954954954956E-2</v>
      </c>
      <c r="T152" s="2"/>
      <c r="U152" s="2"/>
      <c r="V152" s="2"/>
      <c r="W152" s="2"/>
    </row>
    <row r="153" spans="1:23" s="48" customFormat="1">
      <c r="A153" s="90">
        <v>148</v>
      </c>
      <c r="B153" s="45" t="s">
        <v>117</v>
      </c>
      <c r="C153" s="17" t="s">
        <v>141</v>
      </c>
      <c r="D153" s="17" t="s">
        <v>19</v>
      </c>
      <c r="E153" s="46">
        <v>5907538000173</v>
      </c>
      <c r="F153" s="46" t="s">
        <v>142</v>
      </c>
      <c r="G153" s="91" t="s">
        <v>17</v>
      </c>
      <c r="H153" s="4">
        <v>12050</v>
      </c>
      <c r="I153" s="53">
        <v>0.23</v>
      </c>
      <c r="J153" s="5">
        <f t="shared" si="12"/>
        <v>14821.5</v>
      </c>
      <c r="K153" s="92" t="s">
        <v>18</v>
      </c>
      <c r="L153" s="18"/>
      <c r="M153" s="18"/>
      <c r="N153" s="23"/>
      <c r="O153" s="92" t="s">
        <v>19</v>
      </c>
      <c r="P153" s="70"/>
      <c r="Q153" s="58">
        <f>VLOOKUP(C153,[1]CENNIK!$C:$I,6,0)</f>
        <v>11420</v>
      </c>
      <c r="R153" s="58">
        <f t="shared" si="15"/>
        <v>630</v>
      </c>
      <c r="S153" s="86">
        <f t="shared" si="14"/>
        <v>5.5166374781085811E-2</v>
      </c>
      <c r="T153" s="2"/>
      <c r="U153" s="2"/>
      <c r="V153" s="2"/>
      <c r="W153" s="2"/>
    </row>
    <row r="154" spans="1:23" s="57" customFormat="1">
      <c r="A154" s="90">
        <v>149</v>
      </c>
      <c r="B154" s="45" t="s">
        <v>117</v>
      </c>
      <c r="C154" s="17" t="s">
        <v>143</v>
      </c>
      <c r="D154" s="17" t="s">
        <v>19</v>
      </c>
      <c r="E154" s="46">
        <v>5907538000203</v>
      </c>
      <c r="F154" s="46" t="s">
        <v>144</v>
      </c>
      <c r="G154" s="91" t="s">
        <v>17</v>
      </c>
      <c r="H154" s="4">
        <v>12360</v>
      </c>
      <c r="I154" s="53">
        <v>0.23</v>
      </c>
      <c r="J154" s="5">
        <f t="shared" si="12"/>
        <v>15202.8</v>
      </c>
      <c r="K154" s="92" t="s">
        <v>18</v>
      </c>
      <c r="L154" s="18"/>
      <c r="M154" s="18"/>
      <c r="N154" s="23"/>
      <c r="O154" s="92" t="s">
        <v>19</v>
      </c>
      <c r="P154" s="70"/>
      <c r="Q154" s="58">
        <f>VLOOKUP(C154,[1]CENNIK!$C:$I,6,0)</f>
        <v>11720</v>
      </c>
      <c r="R154" s="58">
        <f t="shared" si="15"/>
        <v>640</v>
      </c>
      <c r="S154" s="86">
        <f t="shared" si="14"/>
        <v>5.4607508532423209E-2</v>
      </c>
      <c r="T154" s="2"/>
      <c r="U154" s="2"/>
      <c r="V154" s="2"/>
      <c r="W154" s="68"/>
    </row>
    <row r="155" spans="1:23" s="48" customFormat="1">
      <c r="A155" s="90">
        <v>150</v>
      </c>
      <c r="B155" s="45" t="s">
        <v>117</v>
      </c>
      <c r="C155" s="17" t="s">
        <v>145</v>
      </c>
      <c r="D155" s="17" t="s">
        <v>19</v>
      </c>
      <c r="E155" s="46">
        <v>5907538000159</v>
      </c>
      <c r="F155" s="46" t="s">
        <v>146</v>
      </c>
      <c r="G155" s="91" t="s">
        <v>17</v>
      </c>
      <c r="H155" s="4">
        <v>19100</v>
      </c>
      <c r="I155" s="53">
        <v>0.23</v>
      </c>
      <c r="J155" s="5">
        <f t="shared" si="12"/>
        <v>23493</v>
      </c>
      <c r="K155" s="92" t="s">
        <v>18</v>
      </c>
      <c r="L155" s="18"/>
      <c r="M155" s="18"/>
      <c r="N155" s="23"/>
      <c r="O155" s="92" t="s">
        <v>19</v>
      </c>
      <c r="P155" s="70"/>
      <c r="Q155" s="58">
        <f>VLOOKUP(C155,[1]CENNIK!$C:$I,6,0)</f>
        <v>18100</v>
      </c>
      <c r="R155" s="58">
        <f t="shared" si="15"/>
        <v>1000</v>
      </c>
      <c r="S155" s="86">
        <f t="shared" si="14"/>
        <v>5.5248618784530384E-2</v>
      </c>
      <c r="T155" s="2"/>
      <c r="U155" s="2"/>
      <c r="V155" s="2"/>
      <c r="W155" s="2"/>
    </row>
    <row r="156" spans="1:23" s="48" customFormat="1">
      <c r="A156" s="90">
        <v>151</v>
      </c>
      <c r="B156" s="45" t="s">
        <v>117</v>
      </c>
      <c r="C156" s="17" t="s">
        <v>147</v>
      </c>
      <c r="D156" s="17" t="s">
        <v>19</v>
      </c>
      <c r="E156" s="46">
        <v>5907538000180</v>
      </c>
      <c r="F156" s="46" t="s">
        <v>148</v>
      </c>
      <c r="G156" s="91" t="s">
        <v>17</v>
      </c>
      <c r="H156" s="4">
        <v>19420</v>
      </c>
      <c r="I156" s="53">
        <v>0.23</v>
      </c>
      <c r="J156" s="5">
        <f t="shared" si="12"/>
        <v>23886.6</v>
      </c>
      <c r="K156" s="92" t="s">
        <v>18</v>
      </c>
      <c r="L156" s="18"/>
      <c r="M156" s="18"/>
      <c r="N156" s="23"/>
      <c r="O156" s="92" t="s">
        <v>19</v>
      </c>
      <c r="P156" s="70"/>
      <c r="Q156" s="58">
        <f>VLOOKUP(C156,[1]CENNIK!$C:$I,6,0)</f>
        <v>18410</v>
      </c>
      <c r="R156" s="58">
        <f t="shared" si="15"/>
        <v>1010</v>
      </c>
      <c r="S156" s="86">
        <f t="shared" si="14"/>
        <v>5.4861488321564365E-2</v>
      </c>
      <c r="T156" s="2"/>
      <c r="U156" s="2"/>
      <c r="V156" s="2"/>
      <c r="W156" s="2"/>
    </row>
    <row r="157" spans="1:23" s="48" customFormat="1">
      <c r="A157" s="90">
        <v>152</v>
      </c>
      <c r="B157" s="45" t="s">
        <v>117</v>
      </c>
      <c r="C157" s="17" t="s">
        <v>149</v>
      </c>
      <c r="D157" s="17" t="s">
        <v>19</v>
      </c>
      <c r="E157" s="46">
        <v>5907538000210</v>
      </c>
      <c r="F157" s="46" t="s">
        <v>150</v>
      </c>
      <c r="G157" s="91" t="s">
        <v>17</v>
      </c>
      <c r="H157" s="4">
        <v>19976</v>
      </c>
      <c r="I157" s="53">
        <v>0.23</v>
      </c>
      <c r="J157" s="5">
        <f t="shared" si="12"/>
        <v>24570.48</v>
      </c>
      <c r="K157" s="92" t="s">
        <v>18</v>
      </c>
      <c r="L157" s="18"/>
      <c r="M157" s="18"/>
      <c r="N157" s="23"/>
      <c r="O157" s="92" t="s">
        <v>19</v>
      </c>
      <c r="P157" s="70"/>
      <c r="Q157" s="58">
        <f>VLOOKUP(C157,[1]CENNIK!$C:$I,6,0)</f>
        <v>18920</v>
      </c>
      <c r="R157" s="58">
        <f t="shared" si="15"/>
        <v>1056</v>
      </c>
      <c r="S157" s="86">
        <f t="shared" si="14"/>
        <v>5.5813953488372092E-2</v>
      </c>
      <c r="T157" s="2"/>
      <c r="U157" s="2"/>
      <c r="V157" s="2"/>
      <c r="W157" s="2"/>
    </row>
    <row r="158" spans="1:23" s="48" customFormat="1">
      <c r="A158" s="90">
        <v>153</v>
      </c>
      <c r="B158" s="45" t="s">
        <v>117</v>
      </c>
      <c r="C158" s="17" t="s">
        <v>151</v>
      </c>
      <c r="D158" s="17" t="s">
        <v>19</v>
      </c>
      <c r="E158" s="46">
        <v>5907538000319</v>
      </c>
      <c r="F158" s="46" t="s">
        <v>152</v>
      </c>
      <c r="G158" s="91" t="s">
        <v>17</v>
      </c>
      <c r="H158" s="4">
        <v>11404</v>
      </c>
      <c r="I158" s="53">
        <v>0.23</v>
      </c>
      <c r="J158" s="5">
        <f t="shared" si="12"/>
        <v>14026.92</v>
      </c>
      <c r="K158" s="92" t="s">
        <v>18</v>
      </c>
      <c r="L158" s="18"/>
      <c r="M158" s="18"/>
      <c r="N158" s="23"/>
      <c r="O158" s="92" t="s">
        <v>19</v>
      </c>
      <c r="P158" s="70"/>
      <c r="Q158" s="58">
        <f>VLOOKUP(C158,[1]CENNIK!$C:$I,6,0)</f>
        <v>10810</v>
      </c>
      <c r="R158" s="58">
        <f t="shared" si="15"/>
        <v>594</v>
      </c>
      <c r="S158" s="86">
        <f t="shared" si="14"/>
        <v>5.4949121184088803E-2</v>
      </c>
      <c r="T158" s="2"/>
      <c r="U158" s="2"/>
      <c r="V158" s="2"/>
      <c r="W158" s="2"/>
    </row>
    <row r="159" spans="1:23" s="48" customFormat="1">
      <c r="A159" s="90">
        <v>154</v>
      </c>
      <c r="B159" s="45" t="s">
        <v>117</v>
      </c>
      <c r="C159" s="17" t="s">
        <v>153</v>
      </c>
      <c r="D159" s="17" t="s">
        <v>19</v>
      </c>
      <c r="E159" s="46">
        <v>5907538000333</v>
      </c>
      <c r="F159" s="46" t="s">
        <v>154</v>
      </c>
      <c r="G159" s="91" t="s">
        <v>17</v>
      </c>
      <c r="H159" s="4">
        <v>11767</v>
      </c>
      <c r="I159" s="53">
        <v>0.23</v>
      </c>
      <c r="J159" s="5">
        <f t="shared" si="12"/>
        <v>14473.41</v>
      </c>
      <c r="K159" s="92" t="s">
        <v>18</v>
      </c>
      <c r="L159" s="18"/>
      <c r="M159" s="18"/>
      <c r="N159" s="23"/>
      <c r="O159" s="92" t="s">
        <v>19</v>
      </c>
      <c r="P159" s="70"/>
      <c r="Q159" s="58">
        <f>VLOOKUP(C159,[1]CENNIK!$C:$I,6,0)</f>
        <v>11090</v>
      </c>
      <c r="R159" s="58">
        <f t="shared" si="15"/>
        <v>677</v>
      </c>
      <c r="S159" s="86">
        <f t="shared" si="14"/>
        <v>6.1045987376014431E-2</v>
      </c>
      <c r="T159" s="2"/>
      <c r="U159" s="2"/>
      <c r="V159" s="2"/>
      <c r="W159" s="2"/>
    </row>
    <row r="160" spans="1:23" s="48" customFormat="1">
      <c r="A160" s="90">
        <v>155</v>
      </c>
      <c r="B160" s="45" t="s">
        <v>117</v>
      </c>
      <c r="C160" s="17" t="s">
        <v>155</v>
      </c>
      <c r="D160" s="17" t="s">
        <v>19</v>
      </c>
      <c r="E160" s="46">
        <v>5907538000326</v>
      </c>
      <c r="F160" s="46" t="s">
        <v>156</v>
      </c>
      <c r="G160" s="91" t="s">
        <v>17</v>
      </c>
      <c r="H160" s="4">
        <v>12296</v>
      </c>
      <c r="I160" s="53">
        <v>0.23</v>
      </c>
      <c r="J160" s="5">
        <f t="shared" si="12"/>
        <v>15124.08</v>
      </c>
      <c r="K160" s="92" t="s">
        <v>18</v>
      </c>
      <c r="L160" s="18"/>
      <c r="M160" s="18"/>
      <c r="N160" s="23"/>
      <c r="O160" s="92" t="s">
        <v>19</v>
      </c>
      <c r="P160" s="70"/>
      <c r="Q160" s="58">
        <f>VLOOKUP(C160,[1]CENNIK!$C:$I,6,0)</f>
        <v>11620</v>
      </c>
      <c r="R160" s="58">
        <f t="shared" si="15"/>
        <v>676</v>
      </c>
      <c r="S160" s="86">
        <f t="shared" si="14"/>
        <v>5.8175559380378661E-2</v>
      </c>
      <c r="T160" s="2"/>
      <c r="U160" s="2"/>
      <c r="V160" s="2"/>
      <c r="W160" s="2"/>
    </row>
    <row r="161" spans="1:23" s="48" customFormat="1">
      <c r="A161" s="90">
        <v>156</v>
      </c>
      <c r="B161" s="45" t="s">
        <v>117</v>
      </c>
      <c r="C161" s="17" t="s">
        <v>157</v>
      </c>
      <c r="D161" s="17" t="s">
        <v>19</v>
      </c>
      <c r="E161" s="46">
        <v>5907538000340</v>
      </c>
      <c r="F161" s="46" t="s">
        <v>158</v>
      </c>
      <c r="G161" s="91" t="s">
        <v>17</v>
      </c>
      <c r="H161" s="4">
        <v>12550</v>
      </c>
      <c r="I161" s="53">
        <v>0.23</v>
      </c>
      <c r="J161" s="5">
        <f t="shared" si="12"/>
        <v>15436.5</v>
      </c>
      <c r="K161" s="92" t="s">
        <v>18</v>
      </c>
      <c r="L161" s="18"/>
      <c r="M161" s="18"/>
      <c r="N161" s="23"/>
      <c r="O161" s="92" t="s">
        <v>19</v>
      </c>
      <c r="P161" s="70"/>
      <c r="Q161" s="58">
        <f>VLOOKUP(C161,[1]CENNIK!$C:$I,6,0)</f>
        <v>11900</v>
      </c>
      <c r="R161" s="58">
        <f t="shared" si="15"/>
        <v>650</v>
      </c>
      <c r="S161" s="86">
        <f t="shared" si="14"/>
        <v>5.4621848739495799E-2</v>
      </c>
      <c r="T161" s="2"/>
      <c r="U161" s="2"/>
      <c r="V161" s="2"/>
      <c r="W161" s="2"/>
    </row>
    <row r="162" spans="1:23" s="48" customFormat="1">
      <c r="A162" s="90">
        <v>157</v>
      </c>
      <c r="B162" s="45" t="s">
        <v>117</v>
      </c>
      <c r="C162" s="17" t="s">
        <v>159</v>
      </c>
      <c r="D162" s="17" t="s">
        <v>19</v>
      </c>
      <c r="E162" s="46">
        <v>5907538000357</v>
      </c>
      <c r="F162" s="46" t="s">
        <v>160</v>
      </c>
      <c r="G162" s="91" t="s">
        <v>17</v>
      </c>
      <c r="H162" s="4">
        <v>19960</v>
      </c>
      <c r="I162" s="53">
        <v>0.23</v>
      </c>
      <c r="J162" s="5">
        <f t="shared" si="12"/>
        <v>24550.799999999999</v>
      </c>
      <c r="K162" s="92" t="s">
        <v>18</v>
      </c>
      <c r="L162" s="18"/>
      <c r="M162" s="18"/>
      <c r="N162" s="23"/>
      <c r="O162" s="92" t="s">
        <v>19</v>
      </c>
      <c r="P162" s="70"/>
      <c r="Q162" s="58">
        <f>VLOOKUP(C162,[1]CENNIK!$C:$I,6,0)</f>
        <v>18920</v>
      </c>
      <c r="R162" s="58">
        <f t="shared" si="15"/>
        <v>1040</v>
      </c>
      <c r="S162" s="86">
        <f t="shared" si="14"/>
        <v>5.4968287526427059E-2</v>
      </c>
      <c r="T162" s="2"/>
      <c r="U162" s="2"/>
      <c r="V162" s="2"/>
      <c r="W162" s="2"/>
    </row>
    <row r="163" spans="1:23" s="48" customFormat="1">
      <c r="A163" s="90">
        <v>158</v>
      </c>
      <c r="B163" s="45" t="s">
        <v>117</v>
      </c>
      <c r="C163" s="17" t="s">
        <v>161</v>
      </c>
      <c r="D163" s="17" t="s">
        <v>19</v>
      </c>
      <c r="E163" s="46">
        <v>5907538000227</v>
      </c>
      <c r="F163" s="46" t="s">
        <v>162</v>
      </c>
      <c r="G163" s="91" t="s">
        <v>17</v>
      </c>
      <c r="H163" s="4">
        <v>11030</v>
      </c>
      <c r="I163" s="53">
        <v>0.23</v>
      </c>
      <c r="J163" s="5">
        <f t="shared" si="12"/>
        <v>13566.9</v>
      </c>
      <c r="K163" s="92" t="s">
        <v>18</v>
      </c>
      <c r="L163" s="18"/>
      <c r="M163" s="18"/>
      <c r="N163" s="23"/>
      <c r="O163" s="92" t="s">
        <v>19</v>
      </c>
      <c r="P163" s="70"/>
      <c r="Q163" s="58">
        <f>VLOOKUP(C163,[1]CENNIK!$C:$I,6,0)</f>
        <v>10370</v>
      </c>
      <c r="R163" s="58">
        <f t="shared" si="15"/>
        <v>660</v>
      </c>
      <c r="S163" s="86">
        <f t="shared" si="14"/>
        <v>6.3645130183220835E-2</v>
      </c>
      <c r="T163" s="2"/>
      <c r="U163" s="2"/>
      <c r="V163" s="2"/>
      <c r="W163" s="2"/>
    </row>
    <row r="164" spans="1:23" s="48" customFormat="1">
      <c r="A164" s="90">
        <v>159</v>
      </c>
      <c r="B164" s="45" t="s">
        <v>117</v>
      </c>
      <c r="C164" s="17" t="s">
        <v>163</v>
      </c>
      <c r="D164" s="17" t="s">
        <v>19</v>
      </c>
      <c r="E164" s="46">
        <v>5907538000258</v>
      </c>
      <c r="F164" s="46" t="s">
        <v>164</v>
      </c>
      <c r="G164" s="91" t="s">
        <v>17</v>
      </c>
      <c r="H164" s="4">
        <v>11300</v>
      </c>
      <c r="I164" s="53">
        <v>0.23</v>
      </c>
      <c r="J164" s="5">
        <f t="shared" si="12"/>
        <v>13899</v>
      </c>
      <c r="K164" s="92" t="s">
        <v>18</v>
      </c>
      <c r="L164" s="18"/>
      <c r="M164" s="18"/>
      <c r="N164" s="23"/>
      <c r="O164" s="92" t="s">
        <v>19</v>
      </c>
      <c r="P164" s="70"/>
      <c r="Q164" s="58">
        <f>VLOOKUP(C164,[1]CENNIK!$C:$I,6,0)</f>
        <v>10710</v>
      </c>
      <c r="R164" s="58">
        <f t="shared" si="15"/>
        <v>590</v>
      </c>
      <c r="S164" s="86">
        <f t="shared" si="14"/>
        <v>5.5088702147525676E-2</v>
      </c>
      <c r="T164" s="2"/>
      <c r="U164" s="2"/>
      <c r="V164" s="2"/>
      <c r="W164" s="2"/>
    </row>
    <row r="165" spans="1:23" s="48" customFormat="1">
      <c r="A165" s="90">
        <v>160</v>
      </c>
      <c r="B165" s="45" t="s">
        <v>117</v>
      </c>
      <c r="C165" s="17" t="s">
        <v>165</v>
      </c>
      <c r="D165" s="17" t="s">
        <v>19</v>
      </c>
      <c r="E165" s="46">
        <v>5907538000289</v>
      </c>
      <c r="F165" s="46" t="s">
        <v>166</v>
      </c>
      <c r="G165" s="91" t="s">
        <v>17</v>
      </c>
      <c r="H165" s="4">
        <v>11590</v>
      </c>
      <c r="I165" s="53">
        <v>0.23</v>
      </c>
      <c r="J165" s="5">
        <f t="shared" si="12"/>
        <v>14255.699999999999</v>
      </c>
      <c r="K165" s="92" t="s">
        <v>18</v>
      </c>
      <c r="L165" s="18"/>
      <c r="M165" s="18"/>
      <c r="N165" s="23"/>
      <c r="O165" s="92" t="s">
        <v>19</v>
      </c>
      <c r="P165" s="70"/>
      <c r="Q165" s="58">
        <f>VLOOKUP(C165,[1]CENNIK!$C:$I,6,0)</f>
        <v>10990</v>
      </c>
      <c r="R165" s="58">
        <f t="shared" si="15"/>
        <v>600</v>
      </c>
      <c r="S165" s="86">
        <f t="shared" si="14"/>
        <v>5.4595086442220199E-2</v>
      </c>
      <c r="T165" s="2"/>
      <c r="U165" s="2"/>
      <c r="V165" s="2"/>
      <c r="W165" s="2"/>
    </row>
    <row r="166" spans="1:23" s="48" customFormat="1">
      <c r="A166" s="90">
        <v>161</v>
      </c>
      <c r="B166" s="45" t="s">
        <v>117</v>
      </c>
      <c r="C166" s="17" t="s">
        <v>167</v>
      </c>
      <c r="D166" s="17" t="s">
        <v>19</v>
      </c>
      <c r="E166" s="46">
        <v>5907538000234</v>
      </c>
      <c r="F166" s="46" t="s">
        <v>168</v>
      </c>
      <c r="G166" s="91" t="s">
        <v>17</v>
      </c>
      <c r="H166" s="4">
        <v>11780</v>
      </c>
      <c r="I166" s="53">
        <v>0.23</v>
      </c>
      <c r="J166" s="5">
        <f t="shared" si="12"/>
        <v>14489.4</v>
      </c>
      <c r="K166" s="92" t="s">
        <v>18</v>
      </c>
      <c r="L166" s="18"/>
      <c r="M166" s="18"/>
      <c r="N166" s="23"/>
      <c r="O166" s="92" t="s">
        <v>19</v>
      </c>
      <c r="P166" s="70"/>
      <c r="Q166" s="58">
        <f>VLOOKUP(C166,[1]CENNIK!$C:$I,6,0)</f>
        <v>11170</v>
      </c>
      <c r="R166" s="58">
        <f t="shared" si="15"/>
        <v>610</v>
      </c>
      <c r="S166" s="86">
        <f t="shared" si="14"/>
        <v>5.461056401074306E-2</v>
      </c>
      <c r="T166" s="2"/>
      <c r="U166" s="2"/>
      <c r="V166" s="2"/>
      <c r="W166" s="2"/>
    </row>
    <row r="167" spans="1:23" s="48" customFormat="1">
      <c r="A167" s="90">
        <v>162</v>
      </c>
      <c r="B167" s="45" t="s">
        <v>117</v>
      </c>
      <c r="C167" s="17" t="s">
        <v>169</v>
      </c>
      <c r="D167" s="17" t="s">
        <v>19</v>
      </c>
      <c r="E167" s="46">
        <v>5907538000265</v>
      </c>
      <c r="F167" s="46" t="s">
        <v>170</v>
      </c>
      <c r="G167" s="91" t="s">
        <v>17</v>
      </c>
      <c r="H167" s="4">
        <v>12130</v>
      </c>
      <c r="I167" s="53">
        <v>0.23</v>
      </c>
      <c r="J167" s="5">
        <f t="shared" si="12"/>
        <v>14919.9</v>
      </c>
      <c r="K167" s="92" t="s">
        <v>18</v>
      </c>
      <c r="L167" s="18"/>
      <c r="M167" s="18"/>
      <c r="N167" s="23"/>
      <c r="O167" s="92" t="s">
        <v>19</v>
      </c>
      <c r="P167" s="70"/>
      <c r="Q167" s="58">
        <f>VLOOKUP(C167,[1]CENNIK!$C:$I,6,0)</f>
        <v>11500</v>
      </c>
      <c r="R167" s="58">
        <f t="shared" si="15"/>
        <v>630</v>
      </c>
      <c r="S167" s="86">
        <f t="shared" si="14"/>
        <v>5.4782608695652171E-2</v>
      </c>
      <c r="T167" s="2"/>
      <c r="U167" s="2"/>
      <c r="V167" s="2"/>
      <c r="W167" s="2"/>
    </row>
    <row r="168" spans="1:23" s="48" customFormat="1">
      <c r="A168" s="90">
        <v>163</v>
      </c>
      <c r="B168" s="45" t="s">
        <v>117</v>
      </c>
      <c r="C168" s="17" t="s">
        <v>171</v>
      </c>
      <c r="D168" s="17" t="s">
        <v>19</v>
      </c>
      <c r="E168" s="46">
        <v>5907538000296</v>
      </c>
      <c r="F168" s="46" t="s">
        <v>172</v>
      </c>
      <c r="G168" s="91" t="s">
        <v>17</v>
      </c>
      <c r="H168" s="4">
        <v>12440</v>
      </c>
      <c r="I168" s="53">
        <v>0.23</v>
      </c>
      <c r="J168" s="5">
        <f t="shared" si="12"/>
        <v>15301.199999999999</v>
      </c>
      <c r="K168" s="92" t="s">
        <v>18</v>
      </c>
      <c r="L168" s="18"/>
      <c r="M168" s="18"/>
      <c r="N168" s="23"/>
      <c r="O168" s="92" t="s">
        <v>19</v>
      </c>
      <c r="P168" s="70"/>
      <c r="Q168" s="58">
        <f>VLOOKUP(C168,[1]CENNIK!$C:$I,6,0)</f>
        <v>11790</v>
      </c>
      <c r="R168" s="58">
        <f t="shared" si="15"/>
        <v>650</v>
      </c>
      <c r="S168" s="86">
        <f t="shared" si="14"/>
        <v>5.5131467345207803E-2</v>
      </c>
      <c r="T168" s="2"/>
      <c r="U168" s="2"/>
      <c r="V168" s="2"/>
      <c r="W168" s="2"/>
    </row>
    <row r="169" spans="1:23" s="48" customFormat="1">
      <c r="A169" s="90">
        <v>164</v>
      </c>
      <c r="B169" s="45" t="s">
        <v>117</v>
      </c>
      <c r="C169" s="17" t="s">
        <v>173</v>
      </c>
      <c r="D169" s="17" t="s">
        <v>19</v>
      </c>
      <c r="E169" s="46">
        <v>5907538000241</v>
      </c>
      <c r="F169" s="46" t="s">
        <v>174</v>
      </c>
      <c r="G169" s="91" t="s">
        <v>17</v>
      </c>
      <c r="H169" s="4">
        <v>19160</v>
      </c>
      <c r="I169" s="53">
        <v>0.23</v>
      </c>
      <c r="J169" s="5">
        <f t="shared" si="12"/>
        <v>23566.799999999999</v>
      </c>
      <c r="K169" s="92" t="s">
        <v>18</v>
      </c>
      <c r="L169" s="18"/>
      <c r="M169" s="18"/>
      <c r="N169" s="23"/>
      <c r="O169" s="92" t="s">
        <v>19</v>
      </c>
      <c r="P169" s="70"/>
      <c r="Q169" s="58">
        <f>VLOOKUP(C169,[1]CENNIK!$C:$I,6,0)</f>
        <v>18160</v>
      </c>
      <c r="R169" s="58">
        <f t="shared" si="15"/>
        <v>1000</v>
      </c>
      <c r="S169" s="86">
        <f t="shared" si="14"/>
        <v>5.5066079295154183E-2</v>
      </c>
      <c r="T169" s="2"/>
      <c r="U169" s="2"/>
      <c r="V169" s="2"/>
      <c r="W169" s="2"/>
    </row>
    <row r="170" spans="1:23" s="48" customFormat="1">
      <c r="A170" s="90">
        <v>165</v>
      </c>
      <c r="B170" s="45" t="s">
        <v>117</v>
      </c>
      <c r="C170" s="17" t="s">
        <v>175</v>
      </c>
      <c r="D170" s="17" t="s">
        <v>19</v>
      </c>
      <c r="E170" s="46">
        <v>5907538000272</v>
      </c>
      <c r="F170" s="46" t="s">
        <v>176</v>
      </c>
      <c r="G170" s="91" t="s">
        <v>17</v>
      </c>
      <c r="H170" s="4">
        <v>19530</v>
      </c>
      <c r="I170" s="53">
        <v>0.23</v>
      </c>
      <c r="J170" s="5">
        <f t="shared" si="12"/>
        <v>24021.9</v>
      </c>
      <c r="K170" s="92" t="s">
        <v>18</v>
      </c>
      <c r="L170" s="18"/>
      <c r="M170" s="18"/>
      <c r="N170" s="23"/>
      <c r="O170" s="92" t="s">
        <v>19</v>
      </c>
      <c r="P170" s="70"/>
      <c r="Q170" s="58">
        <f>VLOOKUP(C170,[1]CENNIK!$C:$I,6,0)</f>
        <v>18510</v>
      </c>
      <c r="R170" s="58">
        <f t="shared" si="15"/>
        <v>1020</v>
      </c>
      <c r="S170" s="86">
        <f t="shared" si="14"/>
        <v>5.5105348460291734E-2</v>
      </c>
      <c r="T170" s="2"/>
      <c r="U170" s="2"/>
      <c r="V170" s="2"/>
      <c r="W170" s="2"/>
    </row>
    <row r="171" spans="1:23" s="48" customFormat="1">
      <c r="A171" s="90">
        <v>166</v>
      </c>
      <c r="B171" s="45" t="s">
        <v>117</v>
      </c>
      <c r="C171" s="17" t="s">
        <v>177</v>
      </c>
      <c r="D171" s="17" t="s">
        <v>19</v>
      </c>
      <c r="E171" s="46">
        <v>5907538000302</v>
      </c>
      <c r="F171" s="46" t="s">
        <v>178</v>
      </c>
      <c r="G171" s="91" t="s">
        <v>17</v>
      </c>
      <c r="H171" s="4">
        <v>19830</v>
      </c>
      <c r="I171" s="53">
        <v>0.23</v>
      </c>
      <c r="J171" s="5">
        <f t="shared" si="12"/>
        <v>24390.9</v>
      </c>
      <c r="K171" s="92" t="s">
        <v>18</v>
      </c>
      <c r="L171" s="18"/>
      <c r="M171" s="18"/>
      <c r="N171" s="23"/>
      <c r="O171" s="92" t="s">
        <v>19</v>
      </c>
      <c r="P171" s="70"/>
      <c r="Q171" s="58">
        <f>VLOOKUP(C171,[1]CENNIK!$C:$I,6,0)</f>
        <v>18800</v>
      </c>
      <c r="R171" s="58">
        <f t="shared" si="15"/>
        <v>1030</v>
      </c>
      <c r="S171" s="86">
        <f t="shared" si="14"/>
        <v>5.4787234042553194E-2</v>
      </c>
      <c r="T171" s="2"/>
      <c r="U171" s="2"/>
      <c r="V171" s="2"/>
      <c r="W171" s="2"/>
    </row>
    <row r="172" spans="1:23" s="48" customFormat="1">
      <c r="A172" s="90">
        <v>167</v>
      </c>
      <c r="B172" s="45" t="s">
        <v>117</v>
      </c>
      <c r="C172" s="17">
        <v>99000033</v>
      </c>
      <c r="D172" s="17" t="s">
        <v>19</v>
      </c>
      <c r="E172" s="46">
        <v>5907538007745</v>
      </c>
      <c r="F172" s="46" t="s">
        <v>179</v>
      </c>
      <c r="G172" s="91" t="s">
        <v>17</v>
      </c>
      <c r="H172" s="4">
        <v>13329</v>
      </c>
      <c r="I172" s="53">
        <v>0.23</v>
      </c>
      <c r="J172" s="5">
        <f t="shared" si="12"/>
        <v>16394.669999999998</v>
      </c>
      <c r="K172" s="92" t="s">
        <v>18</v>
      </c>
      <c r="L172" s="18"/>
      <c r="M172" s="18"/>
      <c r="N172" s="23"/>
      <c r="O172" s="92" t="s">
        <v>19</v>
      </c>
      <c r="P172" s="70"/>
      <c r="Q172" s="58">
        <f>VLOOKUP(C172,[1]CENNIK!$C:$I,6,0)</f>
        <v>12580</v>
      </c>
      <c r="R172" s="58">
        <f t="shared" si="15"/>
        <v>749</v>
      </c>
      <c r="S172" s="86">
        <f t="shared" si="14"/>
        <v>5.9538950715421306E-2</v>
      </c>
      <c r="T172" s="2"/>
      <c r="U172" s="2"/>
      <c r="V172" s="2"/>
      <c r="W172" s="2"/>
    </row>
    <row r="173" spans="1:23" s="48" customFormat="1">
      <c r="A173" s="90">
        <v>168</v>
      </c>
      <c r="B173" s="45" t="s">
        <v>117</v>
      </c>
      <c r="C173" s="17">
        <v>99000036</v>
      </c>
      <c r="D173" s="17" t="s">
        <v>19</v>
      </c>
      <c r="E173" s="46">
        <v>5907538007776</v>
      </c>
      <c r="F173" s="46" t="s">
        <v>180</v>
      </c>
      <c r="G173" s="91" t="s">
        <v>17</v>
      </c>
      <c r="H173" s="4">
        <v>13692</v>
      </c>
      <c r="I173" s="53">
        <v>0.23</v>
      </c>
      <c r="J173" s="5">
        <f t="shared" si="12"/>
        <v>16841.16</v>
      </c>
      <c r="K173" s="92" t="s">
        <v>18</v>
      </c>
      <c r="L173" s="18"/>
      <c r="M173" s="18"/>
      <c r="N173" s="23"/>
      <c r="O173" s="92" t="s">
        <v>19</v>
      </c>
      <c r="P173" s="70"/>
      <c r="Q173" s="58">
        <f>VLOOKUP(C173,[1]CENNIK!$C:$I,6,0)</f>
        <v>12910</v>
      </c>
      <c r="R173" s="58">
        <f t="shared" si="15"/>
        <v>782</v>
      </c>
      <c r="S173" s="86">
        <f t="shared" si="14"/>
        <v>6.0573199070487992E-2</v>
      </c>
      <c r="T173" s="2"/>
      <c r="U173" s="2"/>
      <c r="V173" s="2"/>
      <c r="W173" s="2"/>
    </row>
    <row r="174" spans="1:23" s="48" customFormat="1">
      <c r="A174" s="90">
        <v>169</v>
      </c>
      <c r="B174" s="45" t="s">
        <v>117</v>
      </c>
      <c r="C174" s="17">
        <v>99000034</v>
      </c>
      <c r="D174" s="17" t="s">
        <v>19</v>
      </c>
      <c r="E174" s="46">
        <v>5907538007752</v>
      </c>
      <c r="F174" s="46" t="s">
        <v>181</v>
      </c>
      <c r="G174" s="91" t="s">
        <v>17</v>
      </c>
      <c r="H174" s="4">
        <v>14090</v>
      </c>
      <c r="I174" s="53">
        <v>0.23</v>
      </c>
      <c r="J174" s="5">
        <f t="shared" si="12"/>
        <v>17330.7</v>
      </c>
      <c r="K174" s="92" t="s">
        <v>18</v>
      </c>
      <c r="L174" s="18"/>
      <c r="M174" s="18"/>
      <c r="N174" s="23"/>
      <c r="O174" s="92" t="s">
        <v>19</v>
      </c>
      <c r="P174" s="70"/>
      <c r="Q174" s="58">
        <f>VLOOKUP(C174,[1]CENNIK!$C:$I,6,0)</f>
        <v>13360</v>
      </c>
      <c r="R174" s="58">
        <f t="shared" si="15"/>
        <v>730</v>
      </c>
      <c r="S174" s="86">
        <f t="shared" si="14"/>
        <v>5.4640718562874252E-2</v>
      </c>
      <c r="T174" s="2"/>
      <c r="U174" s="2"/>
      <c r="V174" s="2"/>
      <c r="W174" s="2"/>
    </row>
    <row r="175" spans="1:23" s="48" customFormat="1">
      <c r="A175" s="90">
        <v>170</v>
      </c>
      <c r="B175" s="45" t="s">
        <v>117</v>
      </c>
      <c r="C175" s="17">
        <v>99000037</v>
      </c>
      <c r="D175" s="17" t="s">
        <v>19</v>
      </c>
      <c r="E175" s="46">
        <v>5907538007783</v>
      </c>
      <c r="F175" s="46" t="s">
        <v>182</v>
      </c>
      <c r="G175" s="91" t="s">
        <v>17</v>
      </c>
      <c r="H175" s="4">
        <v>14420</v>
      </c>
      <c r="I175" s="53">
        <v>0.23</v>
      </c>
      <c r="J175" s="5">
        <f t="shared" si="12"/>
        <v>17736.599999999999</v>
      </c>
      <c r="K175" s="92" t="s">
        <v>18</v>
      </c>
      <c r="L175" s="18"/>
      <c r="M175" s="18"/>
      <c r="N175" s="23"/>
      <c r="O175" s="92" t="s">
        <v>19</v>
      </c>
      <c r="P175" s="70"/>
      <c r="Q175" s="58">
        <f>VLOOKUP(C175,[1]CENNIK!$C:$I,6,0)</f>
        <v>13670</v>
      </c>
      <c r="R175" s="58">
        <f t="shared" si="15"/>
        <v>750</v>
      </c>
      <c r="S175" s="86">
        <f t="shared" si="14"/>
        <v>5.4864667154352599E-2</v>
      </c>
      <c r="T175" s="2"/>
      <c r="U175" s="2"/>
      <c r="V175" s="2"/>
      <c r="W175" s="2"/>
    </row>
    <row r="176" spans="1:23" s="48" customFormat="1">
      <c r="A176" s="90">
        <v>171</v>
      </c>
      <c r="B176" s="45" t="s">
        <v>117</v>
      </c>
      <c r="C176" s="17">
        <v>99000035</v>
      </c>
      <c r="D176" s="17" t="s">
        <v>19</v>
      </c>
      <c r="E176" s="46">
        <v>5907538007769</v>
      </c>
      <c r="F176" s="46" t="s">
        <v>183</v>
      </c>
      <c r="G176" s="91" t="s">
        <v>17</v>
      </c>
      <c r="H176" s="4">
        <v>21639</v>
      </c>
      <c r="I176" s="53">
        <v>0.23</v>
      </c>
      <c r="J176" s="5">
        <f t="shared" si="12"/>
        <v>26615.97</v>
      </c>
      <c r="K176" s="92" t="s">
        <v>18</v>
      </c>
      <c r="L176" s="18"/>
      <c r="M176" s="18"/>
      <c r="N176" s="23"/>
      <c r="O176" s="92" t="s">
        <v>19</v>
      </c>
      <c r="P176" s="70"/>
      <c r="Q176" s="58">
        <f>VLOOKUP(C176,[1]CENNIK!$C:$I,6,0)</f>
        <v>20440</v>
      </c>
      <c r="R176" s="58">
        <f t="shared" si="15"/>
        <v>1199</v>
      </c>
      <c r="S176" s="86">
        <f t="shared" si="14"/>
        <v>5.865949119373777E-2</v>
      </c>
      <c r="T176" s="2"/>
      <c r="U176" s="2"/>
      <c r="V176" s="2"/>
      <c r="W176" s="2"/>
    </row>
    <row r="177" spans="1:23" s="48" customFormat="1">
      <c r="A177" s="90">
        <v>172</v>
      </c>
      <c r="B177" s="45" t="s">
        <v>117</v>
      </c>
      <c r="C177" s="17">
        <v>99000038</v>
      </c>
      <c r="D177" s="17" t="s">
        <v>19</v>
      </c>
      <c r="E177" s="46">
        <v>5907538007790</v>
      </c>
      <c r="F177" s="46" t="s">
        <v>184</v>
      </c>
      <c r="G177" s="91" t="s">
        <v>17</v>
      </c>
      <c r="H177" s="4">
        <v>22002</v>
      </c>
      <c r="I177" s="53">
        <v>0.23</v>
      </c>
      <c r="J177" s="5">
        <f t="shared" si="12"/>
        <v>27062.46</v>
      </c>
      <c r="K177" s="92" t="s">
        <v>18</v>
      </c>
      <c r="L177" s="18"/>
      <c r="M177" s="18"/>
      <c r="N177" s="23"/>
      <c r="O177" s="92" t="s">
        <v>19</v>
      </c>
      <c r="P177" s="70"/>
      <c r="Q177" s="58">
        <f>VLOOKUP(C177,[1]CENNIK!$C:$I,6,0)</f>
        <v>20770</v>
      </c>
      <c r="R177" s="58">
        <f t="shared" si="15"/>
        <v>1232</v>
      </c>
      <c r="S177" s="86">
        <f t="shared" si="14"/>
        <v>5.9316321617717861E-2</v>
      </c>
      <c r="T177" s="2"/>
      <c r="U177" s="2"/>
      <c r="V177" s="2"/>
      <c r="W177" s="2"/>
    </row>
    <row r="178" spans="1:23" s="48" customFormat="1">
      <c r="A178" s="90">
        <v>173</v>
      </c>
      <c r="B178" s="45" t="s">
        <v>117</v>
      </c>
      <c r="C178" s="17">
        <v>99000007</v>
      </c>
      <c r="D178" s="17" t="s">
        <v>19</v>
      </c>
      <c r="E178" s="46">
        <v>5907538000364</v>
      </c>
      <c r="F178" s="46" t="s">
        <v>185</v>
      </c>
      <c r="G178" s="91" t="s">
        <v>17</v>
      </c>
      <c r="H178" s="4">
        <v>8700</v>
      </c>
      <c r="I178" s="53">
        <v>0.23</v>
      </c>
      <c r="J178" s="5">
        <f t="shared" si="12"/>
        <v>10701</v>
      </c>
      <c r="K178" s="92" t="s">
        <v>18</v>
      </c>
      <c r="L178" s="18"/>
      <c r="M178" s="18"/>
      <c r="N178" s="23"/>
      <c r="O178" s="92" t="s">
        <v>19</v>
      </c>
      <c r="P178" s="70"/>
      <c r="Q178" s="58">
        <f>VLOOKUP(C178,[1]CENNIK!$C:$I,6,0)</f>
        <v>8250</v>
      </c>
      <c r="R178" s="58">
        <f t="shared" si="15"/>
        <v>450</v>
      </c>
      <c r="S178" s="86">
        <f t="shared" si="14"/>
        <v>5.4545454545454543E-2</v>
      </c>
      <c r="T178" s="2"/>
      <c r="U178" s="2"/>
      <c r="V178" s="2"/>
      <c r="W178" s="2"/>
    </row>
    <row r="179" spans="1:23" s="48" customFormat="1">
      <c r="A179" s="90">
        <v>174</v>
      </c>
      <c r="B179" s="45" t="s">
        <v>117</v>
      </c>
      <c r="C179" s="17" t="s">
        <v>186</v>
      </c>
      <c r="D179" s="17" t="s">
        <v>19</v>
      </c>
      <c r="E179" s="46">
        <v>5907538000371</v>
      </c>
      <c r="F179" s="46" t="s">
        <v>187</v>
      </c>
      <c r="G179" s="91" t="s">
        <v>17</v>
      </c>
      <c r="H179" s="4">
        <v>9340</v>
      </c>
      <c r="I179" s="53">
        <v>0.23</v>
      </c>
      <c r="J179" s="5">
        <f t="shared" si="12"/>
        <v>11488.2</v>
      </c>
      <c r="K179" s="92" t="s">
        <v>18</v>
      </c>
      <c r="L179" s="18"/>
      <c r="M179" s="18"/>
      <c r="N179" s="23"/>
      <c r="O179" s="92" t="s">
        <v>19</v>
      </c>
      <c r="P179" s="70"/>
      <c r="Q179" s="58">
        <f>VLOOKUP(C179,[1]CENNIK!$C:$I,6,0)</f>
        <v>8850</v>
      </c>
      <c r="R179" s="58">
        <f t="shared" si="15"/>
        <v>490</v>
      </c>
      <c r="S179" s="86">
        <f t="shared" si="14"/>
        <v>5.5367231638418078E-2</v>
      </c>
      <c r="T179" s="2"/>
      <c r="U179" s="2"/>
      <c r="V179" s="2"/>
      <c r="W179" s="2"/>
    </row>
    <row r="180" spans="1:23" s="48" customFormat="1" ht="16.2" thickBot="1">
      <c r="A180" s="90">
        <v>175</v>
      </c>
      <c r="B180" s="49" t="s">
        <v>117</v>
      </c>
      <c r="C180" s="19" t="s">
        <v>188</v>
      </c>
      <c r="D180" s="19" t="s">
        <v>19</v>
      </c>
      <c r="E180" s="47">
        <v>5907538000388</v>
      </c>
      <c r="F180" s="47" t="s">
        <v>189</v>
      </c>
      <c r="G180" s="98" t="s">
        <v>17</v>
      </c>
      <c r="H180" s="15">
        <v>9510</v>
      </c>
      <c r="I180" s="52">
        <v>0.23</v>
      </c>
      <c r="J180" s="6">
        <f t="shared" si="12"/>
        <v>11697.3</v>
      </c>
      <c r="K180" s="99" t="s">
        <v>18</v>
      </c>
      <c r="L180" s="20"/>
      <c r="M180" s="20"/>
      <c r="N180" s="32"/>
      <c r="O180" s="99" t="s">
        <v>19</v>
      </c>
      <c r="P180" s="70"/>
      <c r="Q180" s="58">
        <f>VLOOKUP(C180,[1]CENNIK!$C:$I,6,0)</f>
        <v>9010</v>
      </c>
      <c r="R180" s="58">
        <f t="shared" si="15"/>
        <v>500</v>
      </c>
      <c r="S180" s="86">
        <f t="shared" si="14"/>
        <v>5.549389567147614E-2</v>
      </c>
      <c r="T180" s="2"/>
      <c r="U180" s="2"/>
      <c r="V180" s="2"/>
      <c r="W180" s="2"/>
    </row>
    <row r="181" spans="1:23" s="48" customFormat="1" ht="16.2" thickTop="1">
      <c r="A181" s="90">
        <v>176</v>
      </c>
      <c r="B181" s="100" t="s">
        <v>190</v>
      </c>
      <c r="C181" s="21" t="s">
        <v>191</v>
      </c>
      <c r="D181" s="21" t="s">
        <v>192</v>
      </c>
      <c r="E181" s="101">
        <v>8015065081347</v>
      </c>
      <c r="F181" s="101" t="s">
        <v>193</v>
      </c>
      <c r="G181" s="102" t="s">
        <v>17</v>
      </c>
      <c r="H181" s="62">
        <v>7318</v>
      </c>
      <c r="I181" s="63">
        <v>0.23</v>
      </c>
      <c r="J181" s="7">
        <f t="shared" si="12"/>
        <v>9001.14</v>
      </c>
      <c r="K181" s="103" t="s">
        <v>18</v>
      </c>
      <c r="L181" s="22"/>
      <c r="M181" s="22"/>
      <c r="N181" s="66"/>
      <c r="O181" s="103" t="s">
        <v>19</v>
      </c>
      <c r="P181" s="70"/>
      <c r="Q181" s="58">
        <f>VLOOKUP(C181,[1]CENNIK!$C:$I,6,0)</f>
        <v>6904</v>
      </c>
      <c r="R181" s="58">
        <f t="shared" si="15"/>
        <v>414</v>
      </c>
      <c r="S181" s="86">
        <f t="shared" si="14"/>
        <v>5.9965237543453072E-2</v>
      </c>
      <c r="T181" s="2"/>
      <c r="U181" s="2"/>
      <c r="V181" s="2"/>
      <c r="W181" s="2"/>
    </row>
    <row r="182" spans="1:23" s="48" customFormat="1">
      <c r="A182" s="90">
        <v>177</v>
      </c>
      <c r="B182" s="45" t="s">
        <v>190</v>
      </c>
      <c r="C182" s="17" t="s">
        <v>194</v>
      </c>
      <c r="D182" s="17" t="s">
        <v>57</v>
      </c>
      <c r="E182" s="46">
        <v>8015065086380</v>
      </c>
      <c r="F182" s="46" t="s">
        <v>195</v>
      </c>
      <c r="G182" s="91" t="s">
        <v>17</v>
      </c>
      <c r="H182" s="58">
        <v>66</v>
      </c>
      <c r="I182" s="53">
        <v>0.23</v>
      </c>
      <c r="J182" s="5">
        <f t="shared" si="12"/>
        <v>81.179999999999993</v>
      </c>
      <c r="K182" s="92" t="s">
        <v>18</v>
      </c>
      <c r="L182" s="18"/>
      <c r="M182" s="18"/>
      <c r="N182" s="23"/>
      <c r="O182" s="92" t="s">
        <v>19</v>
      </c>
      <c r="P182" s="70"/>
      <c r="Q182" s="58">
        <f>VLOOKUP(C182,[1]CENNIK!$C:$I,6,0)</f>
        <v>62</v>
      </c>
      <c r="R182" s="58">
        <f t="shared" si="15"/>
        <v>4</v>
      </c>
      <c r="S182" s="86">
        <f t="shared" si="14"/>
        <v>6.4516129032258063E-2</v>
      </c>
      <c r="T182" s="2"/>
      <c r="U182" s="2"/>
      <c r="V182" s="2"/>
      <c r="W182" s="2"/>
    </row>
    <row r="183" spans="1:23" s="48" customFormat="1">
      <c r="A183" s="90">
        <v>178</v>
      </c>
      <c r="B183" s="45" t="s">
        <v>190</v>
      </c>
      <c r="C183" s="17" t="s">
        <v>196</v>
      </c>
      <c r="D183" s="17" t="s">
        <v>192</v>
      </c>
      <c r="E183" s="46">
        <v>8015065081521</v>
      </c>
      <c r="F183" s="46" t="s">
        <v>197</v>
      </c>
      <c r="G183" s="91" t="s">
        <v>17</v>
      </c>
      <c r="H183" s="4">
        <v>8070</v>
      </c>
      <c r="I183" s="53">
        <v>0.23</v>
      </c>
      <c r="J183" s="5">
        <f t="shared" ref="J183:J246" si="16">H183*(1+I183)</f>
        <v>9926.1</v>
      </c>
      <c r="K183" s="92" t="s">
        <v>18</v>
      </c>
      <c r="L183" s="18"/>
      <c r="M183" s="18"/>
      <c r="N183" s="23"/>
      <c r="O183" s="92" t="s">
        <v>19</v>
      </c>
      <c r="P183" s="70"/>
      <c r="Q183" s="58">
        <f>VLOOKUP(C183,[1]CENNIK!$C:$I,6,0)</f>
        <v>7613</v>
      </c>
      <c r="R183" s="58">
        <f t="shared" si="15"/>
        <v>457</v>
      </c>
      <c r="S183" s="86">
        <f t="shared" si="14"/>
        <v>6.0028897937738079E-2</v>
      </c>
      <c r="T183" s="2"/>
      <c r="U183" s="2"/>
      <c r="V183" s="2"/>
      <c r="W183" s="2"/>
    </row>
    <row r="184" spans="1:23" s="48" customFormat="1">
      <c r="A184" s="90">
        <v>179</v>
      </c>
      <c r="B184" s="45" t="s">
        <v>190</v>
      </c>
      <c r="C184" s="17" t="s">
        <v>198</v>
      </c>
      <c r="D184" s="17" t="s">
        <v>57</v>
      </c>
      <c r="E184" s="46">
        <v>8015065086410</v>
      </c>
      <c r="F184" s="46" t="s">
        <v>195</v>
      </c>
      <c r="G184" s="91" t="s">
        <v>17</v>
      </c>
      <c r="H184" s="58">
        <v>66</v>
      </c>
      <c r="I184" s="53">
        <v>0.23</v>
      </c>
      <c r="J184" s="5">
        <f t="shared" si="16"/>
        <v>81.179999999999993</v>
      </c>
      <c r="K184" s="92" t="s">
        <v>18</v>
      </c>
      <c r="L184" s="18"/>
      <c r="M184" s="18"/>
      <c r="N184" s="23"/>
      <c r="O184" s="92" t="s">
        <v>19</v>
      </c>
      <c r="P184" s="70"/>
      <c r="Q184" s="58">
        <f>VLOOKUP(C184,[1]CENNIK!$C:$I,6,0)</f>
        <v>62</v>
      </c>
      <c r="R184" s="58">
        <f t="shared" si="15"/>
        <v>4</v>
      </c>
      <c r="S184" s="86">
        <f t="shared" si="14"/>
        <v>6.4516129032258063E-2</v>
      </c>
      <c r="T184" s="2"/>
      <c r="U184" s="2"/>
      <c r="V184" s="2"/>
      <c r="W184" s="2"/>
    </row>
    <row r="185" spans="1:23" s="48" customFormat="1">
      <c r="A185" s="90">
        <v>180</v>
      </c>
      <c r="B185" s="45" t="s">
        <v>190</v>
      </c>
      <c r="C185" s="17" t="s">
        <v>199</v>
      </c>
      <c r="D185" s="17" t="s">
        <v>192</v>
      </c>
      <c r="E185" s="46">
        <v>8015065080654</v>
      </c>
      <c r="F185" s="46" t="s">
        <v>200</v>
      </c>
      <c r="G185" s="91" t="s">
        <v>17</v>
      </c>
      <c r="H185" s="4">
        <v>7318</v>
      </c>
      <c r="I185" s="53">
        <v>0.23</v>
      </c>
      <c r="J185" s="5">
        <f t="shared" si="16"/>
        <v>9001.14</v>
      </c>
      <c r="K185" s="92" t="s">
        <v>18</v>
      </c>
      <c r="L185" s="18"/>
      <c r="M185" s="18"/>
      <c r="N185" s="23"/>
      <c r="O185" s="92" t="s">
        <v>19</v>
      </c>
      <c r="P185" s="70"/>
      <c r="Q185" s="58">
        <f>VLOOKUP(C185,[1]CENNIK!$C:$I,6,0)</f>
        <v>6904</v>
      </c>
      <c r="R185" s="58">
        <f t="shared" si="15"/>
        <v>414</v>
      </c>
      <c r="S185" s="86">
        <f t="shared" si="14"/>
        <v>5.9965237543453072E-2</v>
      </c>
      <c r="T185" s="2"/>
      <c r="U185" s="2"/>
      <c r="V185" s="2"/>
      <c r="W185" s="2"/>
    </row>
    <row r="186" spans="1:23" s="48" customFormat="1">
      <c r="A186" s="90">
        <v>181</v>
      </c>
      <c r="B186" s="45" t="s">
        <v>190</v>
      </c>
      <c r="C186" s="17" t="s">
        <v>194</v>
      </c>
      <c r="D186" s="17" t="s">
        <v>57</v>
      </c>
      <c r="E186" s="46">
        <v>8015065086380</v>
      </c>
      <c r="F186" s="46" t="s">
        <v>195</v>
      </c>
      <c r="G186" s="91" t="s">
        <v>17</v>
      </c>
      <c r="H186" s="58">
        <v>66</v>
      </c>
      <c r="I186" s="53">
        <v>0.23</v>
      </c>
      <c r="J186" s="5">
        <f t="shared" si="16"/>
        <v>81.179999999999993</v>
      </c>
      <c r="K186" s="92" t="s">
        <v>18</v>
      </c>
      <c r="L186" s="18"/>
      <c r="M186" s="18"/>
      <c r="N186" s="23"/>
      <c r="O186" s="92" t="s">
        <v>19</v>
      </c>
      <c r="P186" s="70"/>
      <c r="Q186" s="58">
        <f>VLOOKUP(C186,[1]CENNIK!$C:$I,6,0)</f>
        <v>62</v>
      </c>
      <c r="R186" s="58">
        <f t="shared" si="15"/>
        <v>4</v>
      </c>
      <c r="S186" s="86">
        <f t="shared" si="14"/>
        <v>6.4516129032258063E-2</v>
      </c>
      <c r="T186" s="2"/>
      <c r="U186" s="2"/>
      <c r="V186" s="2"/>
      <c r="W186" s="2"/>
    </row>
    <row r="187" spans="1:23" s="48" customFormat="1">
      <c r="A187" s="90">
        <v>182</v>
      </c>
      <c r="B187" s="45" t="s">
        <v>190</v>
      </c>
      <c r="C187" s="17" t="s">
        <v>201</v>
      </c>
      <c r="D187" s="17" t="s">
        <v>192</v>
      </c>
      <c r="E187" s="46">
        <v>8015065117688</v>
      </c>
      <c r="F187" s="46" t="s">
        <v>202</v>
      </c>
      <c r="G187" s="91" t="s">
        <v>17</v>
      </c>
      <c r="H187" s="4">
        <v>8960</v>
      </c>
      <c r="I187" s="53">
        <v>0.23</v>
      </c>
      <c r="J187" s="5">
        <f t="shared" si="16"/>
        <v>11020.8</v>
      </c>
      <c r="K187" s="92" t="s">
        <v>18</v>
      </c>
      <c r="L187" s="18"/>
      <c r="M187" s="18"/>
      <c r="N187" s="23"/>
      <c r="O187" s="92" t="s">
        <v>19</v>
      </c>
      <c r="P187" s="70"/>
      <c r="Q187" s="58">
        <f>VLOOKUP(C187,[1]CENNIK!$C:$I,6,0)</f>
        <v>8453</v>
      </c>
      <c r="R187" s="58">
        <f t="shared" si="15"/>
        <v>507</v>
      </c>
      <c r="S187" s="86">
        <f t="shared" si="14"/>
        <v>5.9978705784928428E-2</v>
      </c>
      <c r="T187" s="2"/>
      <c r="U187" s="2"/>
      <c r="V187" s="2"/>
      <c r="W187" s="2"/>
    </row>
    <row r="188" spans="1:23" s="48" customFormat="1">
      <c r="A188" s="90">
        <v>183</v>
      </c>
      <c r="B188" s="45" t="s">
        <v>190</v>
      </c>
      <c r="C188" s="17" t="s">
        <v>203</v>
      </c>
      <c r="D188" s="17" t="s">
        <v>57</v>
      </c>
      <c r="E188" s="46">
        <v>8015065121593</v>
      </c>
      <c r="F188" s="46" t="s">
        <v>195</v>
      </c>
      <c r="G188" s="91" t="s">
        <v>17</v>
      </c>
      <c r="H188" s="58">
        <v>91</v>
      </c>
      <c r="I188" s="53">
        <v>0.23</v>
      </c>
      <c r="J188" s="5">
        <f t="shared" si="16"/>
        <v>111.92999999999999</v>
      </c>
      <c r="K188" s="92" t="s">
        <v>18</v>
      </c>
      <c r="L188" s="18"/>
      <c r="M188" s="18"/>
      <c r="N188" s="23"/>
      <c r="O188" s="92" t="s">
        <v>19</v>
      </c>
      <c r="P188" s="70"/>
      <c r="Q188" s="58">
        <f>VLOOKUP(C188,[1]CENNIK!$C:$I,6,0)</f>
        <v>85</v>
      </c>
      <c r="R188" s="58">
        <f t="shared" si="15"/>
        <v>6</v>
      </c>
      <c r="S188" s="86">
        <f t="shared" si="14"/>
        <v>7.0588235294117646E-2</v>
      </c>
      <c r="T188" s="2"/>
      <c r="U188" s="2"/>
      <c r="V188" s="2"/>
      <c r="W188" s="2"/>
    </row>
    <row r="189" spans="1:23" s="48" customFormat="1">
      <c r="A189" s="90">
        <v>184</v>
      </c>
      <c r="B189" s="45" t="s">
        <v>190</v>
      </c>
      <c r="C189" s="17" t="s">
        <v>204</v>
      </c>
      <c r="D189" s="17" t="s">
        <v>57</v>
      </c>
      <c r="E189" s="46">
        <v>8015065714184</v>
      </c>
      <c r="F189" s="46" t="s">
        <v>205</v>
      </c>
      <c r="G189" s="91" t="s">
        <v>17</v>
      </c>
      <c r="H189" s="58">
        <v>306</v>
      </c>
      <c r="I189" s="53">
        <v>0.23</v>
      </c>
      <c r="J189" s="5">
        <f t="shared" si="16"/>
        <v>376.38</v>
      </c>
      <c r="K189" s="92" t="s">
        <v>18</v>
      </c>
      <c r="L189" s="18"/>
      <c r="M189" s="18"/>
      <c r="N189" s="23"/>
      <c r="O189" s="92" t="s">
        <v>19</v>
      </c>
      <c r="P189" s="70"/>
      <c r="Q189" s="58">
        <f>VLOOKUP(C189,[1]CENNIK!$C:$I,6,0)</f>
        <v>286</v>
      </c>
      <c r="R189" s="58">
        <f t="shared" si="15"/>
        <v>20</v>
      </c>
      <c r="S189" s="86">
        <f t="shared" si="14"/>
        <v>6.9930069930069935E-2</v>
      </c>
      <c r="T189" s="2"/>
      <c r="U189" s="2"/>
      <c r="V189" s="2"/>
      <c r="W189" s="2"/>
    </row>
    <row r="190" spans="1:23" s="48" customFormat="1">
      <c r="A190" s="90">
        <v>185</v>
      </c>
      <c r="B190" s="45" t="s">
        <v>190</v>
      </c>
      <c r="C190" s="17" t="s">
        <v>206</v>
      </c>
      <c r="D190" s="17" t="s">
        <v>57</v>
      </c>
      <c r="E190" s="46">
        <v>8015065050411</v>
      </c>
      <c r="F190" s="46" t="s">
        <v>207</v>
      </c>
      <c r="G190" s="91" t="s">
        <v>17</v>
      </c>
      <c r="H190" s="58">
        <v>258</v>
      </c>
      <c r="I190" s="53">
        <v>0.23</v>
      </c>
      <c r="J190" s="5">
        <f t="shared" si="16"/>
        <v>317.33999999999997</v>
      </c>
      <c r="K190" s="92" t="s">
        <v>18</v>
      </c>
      <c r="L190" s="18"/>
      <c r="M190" s="18"/>
      <c r="N190" s="23"/>
      <c r="O190" s="92" t="s">
        <v>19</v>
      </c>
      <c r="P190" s="70"/>
      <c r="Q190" s="58">
        <f>VLOOKUP(C190,[1]CENNIK!$C:$I,6,0)</f>
        <v>241</v>
      </c>
      <c r="R190" s="58">
        <f t="shared" si="15"/>
        <v>17</v>
      </c>
      <c r="S190" s="86">
        <f t="shared" si="14"/>
        <v>7.0539419087136929E-2</v>
      </c>
      <c r="T190" s="2"/>
      <c r="U190" s="2"/>
      <c r="V190" s="2"/>
      <c r="W190" s="2"/>
    </row>
    <row r="191" spans="1:23" s="48" customFormat="1">
      <c r="A191" s="90">
        <v>186</v>
      </c>
      <c r="B191" s="45" t="s">
        <v>190</v>
      </c>
      <c r="C191" s="17" t="s">
        <v>208</v>
      </c>
      <c r="D191" s="17" t="s">
        <v>57</v>
      </c>
      <c r="E191" s="46">
        <v>5907538000395</v>
      </c>
      <c r="F191" s="46" t="s">
        <v>209</v>
      </c>
      <c r="G191" s="91" t="s">
        <v>17</v>
      </c>
      <c r="H191" s="58">
        <v>154</v>
      </c>
      <c r="I191" s="53">
        <v>0.23</v>
      </c>
      <c r="J191" s="5">
        <f t="shared" si="16"/>
        <v>189.42</v>
      </c>
      <c r="K191" s="92" t="s">
        <v>18</v>
      </c>
      <c r="L191" s="18"/>
      <c r="M191" s="18"/>
      <c r="N191" s="23"/>
      <c r="O191" s="92" t="s">
        <v>19</v>
      </c>
      <c r="P191" s="70"/>
      <c r="Q191" s="58">
        <f>VLOOKUP(C191,[1]CENNIK!$C:$I,6,0)</f>
        <v>144</v>
      </c>
      <c r="R191" s="58">
        <f t="shared" si="15"/>
        <v>10</v>
      </c>
      <c r="S191" s="86">
        <f t="shared" si="14"/>
        <v>6.9444444444444448E-2</v>
      </c>
      <c r="T191" s="2"/>
      <c r="U191" s="2"/>
      <c r="V191" s="2"/>
      <c r="W191" s="2"/>
    </row>
    <row r="192" spans="1:23" s="48" customFormat="1">
      <c r="A192" s="90">
        <v>187</v>
      </c>
      <c r="B192" s="45" t="s">
        <v>190</v>
      </c>
      <c r="C192" s="17" t="s">
        <v>210</v>
      </c>
      <c r="D192" s="17" t="s">
        <v>70</v>
      </c>
      <c r="E192" s="46">
        <v>8015065044083</v>
      </c>
      <c r="F192" s="46" t="s">
        <v>211</v>
      </c>
      <c r="G192" s="91" t="s">
        <v>17</v>
      </c>
      <c r="H192" s="58">
        <v>68</v>
      </c>
      <c r="I192" s="53">
        <v>0.23</v>
      </c>
      <c r="J192" s="5">
        <f t="shared" si="16"/>
        <v>83.64</v>
      </c>
      <c r="K192" s="92" t="s">
        <v>18</v>
      </c>
      <c r="L192" s="18"/>
      <c r="M192" s="18"/>
      <c r="N192" s="23"/>
      <c r="O192" s="92" t="s">
        <v>19</v>
      </c>
      <c r="P192" s="70"/>
      <c r="Q192" s="58">
        <f>VLOOKUP(C192,[1]CENNIK!$C:$I,6,0)</f>
        <v>64</v>
      </c>
      <c r="R192" s="58">
        <f t="shared" si="15"/>
        <v>4</v>
      </c>
      <c r="S192" s="86">
        <f t="shared" si="14"/>
        <v>6.25E-2</v>
      </c>
      <c r="T192" s="2"/>
      <c r="U192" s="2"/>
      <c r="V192" s="2"/>
      <c r="W192" s="2"/>
    </row>
    <row r="193" spans="1:23" s="48" customFormat="1">
      <c r="A193" s="90">
        <v>188</v>
      </c>
      <c r="B193" s="45" t="s">
        <v>190</v>
      </c>
      <c r="C193" s="17" t="s">
        <v>212</v>
      </c>
      <c r="D193" s="17" t="s">
        <v>70</v>
      </c>
      <c r="E193" s="46">
        <v>8015065716065</v>
      </c>
      <c r="F193" s="46" t="s">
        <v>213</v>
      </c>
      <c r="G193" s="91" t="s">
        <v>17</v>
      </c>
      <c r="H193" s="58">
        <v>78</v>
      </c>
      <c r="I193" s="53">
        <v>0.23</v>
      </c>
      <c r="J193" s="5">
        <f t="shared" si="16"/>
        <v>95.94</v>
      </c>
      <c r="K193" s="92" t="s">
        <v>18</v>
      </c>
      <c r="L193" s="18"/>
      <c r="M193" s="18"/>
      <c r="N193" s="23"/>
      <c r="O193" s="92" t="s">
        <v>19</v>
      </c>
      <c r="P193" s="70"/>
      <c r="Q193" s="58">
        <f>VLOOKUP(C193,[1]CENNIK!$C:$I,6,0)</f>
        <v>73</v>
      </c>
      <c r="R193" s="58">
        <f t="shared" si="15"/>
        <v>5</v>
      </c>
      <c r="S193" s="86">
        <f t="shared" si="14"/>
        <v>6.8493150684931503E-2</v>
      </c>
      <c r="T193" s="2"/>
      <c r="U193" s="2"/>
      <c r="V193" s="2"/>
      <c r="W193" s="2"/>
    </row>
    <row r="194" spans="1:23" s="48" customFormat="1">
      <c r="A194" s="90">
        <v>189</v>
      </c>
      <c r="B194" s="45" t="s">
        <v>190</v>
      </c>
      <c r="C194" s="17" t="s">
        <v>214</v>
      </c>
      <c r="D194" s="17" t="s">
        <v>215</v>
      </c>
      <c r="E194" s="46">
        <v>8015065067457</v>
      </c>
      <c r="F194" s="46" t="s">
        <v>216</v>
      </c>
      <c r="G194" s="91" t="s">
        <v>17</v>
      </c>
      <c r="H194" s="58">
        <v>689</v>
      </c>
      <c r="I194" s="53">
        <v>0.23</v>
      </c>
      <c r="J194" s="5">
        <f t="shared" si="16"/>
        <v>847.47</v>
      </c>
      <c r="K194" s="92" t="s">
        <v>88</v>
      </c>
      <c r="L194" s="18"/>
      <c r="M194" s="18"/>
      <c r="N194" s="23"/>
      <c r="O194" s="92" t="s">
        <v>19</v>
      </c>
      <c r="P194" s="70"/>
      <c r="Q194" s="58">
        <f>VLOOKUP(C194,[1]CENNIK!$C:$I,6,0)</f>
        <v>644</v>
      </c>
      <c r="R194" s="58">
        <f t="shared" si="15"/>
        <v>45</v>
      </c>
      <c r="S194" s="86">
        <f t="shared" si="14"/>
        <v>6.9875776397515521E-2</v>
      </c>
      <c r="T194" s="2"/>
      <c r="U194" s="2"/>
      <c r="V194" s="2"/>
      <c r="W194" s="2"/>
    </row>
    <row r="195" spans="1:23" s="48" customFormat="1">
      <c r="A195" s="90">
        <v>190</v>
      </c>
      <c r="B195" s="45" t="s">
        <v>190</v>
      </c>
      <c r="C195" s="17">
        <v>30700500</v>
      </c>
      <c r="D195" s="17" t="s">
        <v>86</v>
      </c>
      <c r="E195" s="46">
        <v>8019495417394</v>
      </c>
      <c r="F195" s="46" t="s">
        <v>217</v>
      </c>
      <c r="G195" s="91" t="s">
        <v>17</v>
      </c>
      <c r="H195" s="58">
        <v>333</v>
      </c>
      <c r="I195" s="53">
        <v>0.23</v>
      </c>
      <c r="J195" s="5">
        <f t="shared" si="16"/>
        <v>409.59</v>
      </c>
      <c r="K195" s="92" t="s">
        <v>88</v>
      </c>
      <c r="L195" s="18"/>
      <c r="M195" s="18"/>
      <c r="N195" s="23"/>
      <c r="O195" s="92" t="s">
        <v>19</v>
      </c>
      <c r="P195" s="70"/>
      <c r="Q195" s="58">
        <f>VLOOKUP(C195,[1]CENNIK!$C:$I,6,0)</f>
        <v>333</v>
      </c>
      <c r="R195" s="58">
        <f t="shared" si="15"/>
        <v>0</v>
      </c>
      <c r="S195" s="86">
        <f t="shared" si="14"/>
        <v>0</v>
      </c>
      <c r="T195" s="2"/>
      <c r="U195" s="2"/>
      <c r="V195" s="2"/>
      <c r="W195" s="2"/>
    </row>
    <row r="196" spans="1:23" s="48" customFormat="1">
      <c r="A196" s="90">
        <v>191</v>
      </c>
      <c r="B196" s="45" t="s">
        <v>190</v>
      </c>
      <c r="C196" s="17" t="s">
        <v>85</v>
      </c>
      <c r="D196" s="17" t="s">
        <v>86</v>
      </c>
      <c r="E196" s="46">
        <v>8019495403700</v>
      </c>
      <c r="F196" s="46" t="s">
        <v>87</v>
      </c>
      <c r="G196" s="91" t="s">
        <v>17</v>
      </c>
      <c r="H196" s="58">
        <v>594</v>
      </c>
      <c r="I196" s="53">
        <v>0.23</v>
      </c>
      <c r="J196" s="5">
        <f t="shared" si="16"/>
        <v>730.62</v>
      </c>
      <c r="K196" s="92" t="s">
        <v>88</v>
      </c>
      <c r="L196" s="18"/>
      <c r="M196" s="18"/>
      <c r="N196" s="23"/>
      <c r="O196" s="92" t="s">
        <v>19</v>
      </c>
      <c r="P196" s="70"/>
      <c r="Q196" s="58">
        <f>VLOOKUP(C196,[1]CENNIK!$C:$I,6,0)</f>
        <v>594</v>
      </c>
      <c r="R196" s="58">
        <f t="shared" si="15"/>
        <v>0</v>
      </c>
      <c r="S196" s="86">
        <f t="shared" si="14"/>
        <v>0</v>
      </c>
      <c r="T196" s="2"/>
      <c r="U196" s="2"/>
      <c r="V196" s="2"/>
      <c r="W196" s="2"/>
    </row>
    <row r="197" spans="1:23" s="48" customFormat="1">
      <c r="A197" s="90">
        <v>192</v>
      </c>
      <c r="B197" s="45" t="s">
        <v>190</v>
      </c>
      <c r="C197" s="17" t="s">
        <v>218</v>
      </c>
      <c r="D197" s="17" t="s">
        <v>19</v>
      </c>
      <c r="E197" s="46">
        <v>5907538000401</v>
      </c>
      <c r="F197" s="46" t="s">
        <v>219</v>
      </c>
      <c r="G197" s="91" t="s">
        <v>17</v>
      </c>
      <c r="H197" s="58">
        <v>892</v>
      </c>
      <c r="I197" s="53">
        <v>0.23</v>
      </c>
      <c r="J197" s="5">
        <f t="shared" si="16"/>
        <v>1097.1600000000001</v>
      </c>
      <c r="K197" s="92" t="s">
        <v>18</v>
      </c>
      <c r="L197" s="18"/>
      <c r="M197" s="18"/>
      <c r="N197" s="23"/>
      <c r="O197" s="92" t="s">
        <v>19</v>
      </c>
      <c r="P197" s="70"/>
      <c r="Q197" s="58">
        <f>VLOOKUP(C197,[1]CENNIK!$C:$I,6,0)</f>
        <v>834</v>
      </c>
      <c r="R197" s="58">
        <f t="shared" si="15"/>
        <v>58</v>
      </c>
      <c r="S197" s="86">
        <f t="shared" si="14"/>
        <v>6.9544364508393283E-2</v>
      </c>
      <c r="T197" s="2"/>
      <c r="U197" s="2"/>
      <c r="V197" s="2"/>
      <c r="W197" s="2"/>
    </row>
    <row r="198" spans="1:23" s="48" customFormat="1">
      <c r="A198" s="90">
        <v>193</v>
      </c>
      <c r="B198" s="45" t="s">
        <v>190</v>
      </c>
      <c r="C198" s="17" t="s">
        <v>220</v>
      </c>
      <c r="D198" s="17" t="s">
        <v>19</v>
      </c>
      <c r="E198" s="46">
        <v>5907538000418</v>
      </c>
      <c r="F198" s="46" t="s">
        <v>221</v>
      </c>
      <c r="G198" s="91" t="s">
        <v>17</v>
      </c>
      <c r="H198" s="58">
        <v>1682</v>
      </c>
      <c r="I198" s="53">
        <v>0.23</v>
      </c>
      <c r="J198" s="5">
        <f t="shared" si="16"/>
        <v>2068.86</v>
      </c>
      <c r="K198" s="92" t="s">
        <v>18</v>
      </c>
      <c r="L198" s="18"/>
      <c r="M198" s="18"/>
      <c r="N198" s="23"/>
      <c r="O198" s="92" t="s">
        <v>19</v>
      </c>
      <c r="P198" s="70"/>
      <c r="Q198" s="58">
        <f>VLOOKUP(C198,[1]CENNIK!$C:$I,6,0)</f>
        <v>1572</v>
      </c>
      <c r="R198" s="58">
        <f t="shared" si="15"/>
        <v>110</v>
      </c>
      <c r="S198" s="86">
        <f t="shared" ref="S198:S261" si="17">R198/Q198</f>
        <v>6.9974554707379136E-2</v>
      </c>
      <c r="T198" s="2"/>
      <c r="U198" s="2"/>
      <c r="V198" s="2"/>
      <c r="W198" s="2"/>
    </row>
    <row r="199" spans="1:23" s="48" customFormat="1">
      <c r="A199" s="90">
        <v>194</v>
      </c>
      <c r="B199" s="45" t="s">
        <v>190</v>
      </c>
      <c r="C199" s="17" t="s">
        <v>222</v>
      </c>
      <c r="D199" s="17" t="s">
        <v>70</v>
      </c>
      <c r="E199" s="46">
        <v>8015065710353</v>
      </c>
      <c r="F199" s="46" t="s">
        <v>223</v>
      </c>
      <c r="G199" s="91" t="s">
        <v>17</v>
      </c>
      <c r="H199" s="58">
        <v>192</v>
      </c>
      <c r="I199" s="53">
        <v>0.23</v>
      </c>
      <c r="J199" s="5">
        <f t="shared" si="16"/>
        <v>236.16</v>
      </c>
      <c r="K199" s="92" t="s">
        <v>18</v>
      </c>
      <c r="L199" s="18"/>
      <c r="M199" s="18"/>
      <c r="N199" s="23"/>
      <c r="O199" s="92" t="s">
        <v>19</v>
      </c>
      <c r="P199" s="70"/>
      <c r="Q199" s="58">
        <f>VLOOKUP(C199,[1]CENNIK!$C:$I,6,0)</f>
        <v>179</v>
      </c>
      <c r="R199" s="58">
        <f t="shared" si="15"/>
        <v>13</v>
      </c>
      <c r="S199" s="86">
        <f t="shared" si="17"/>
        <v>7.2625698324022353E-2</v>
      </c>
      <c r="T199" s="2"/>
      <c r="U199" s="2"/>
      <c r="V199" s="2"/>
      <c r="W199" s="2"/>
    </row>
    <row r="200" spans="1:23" s="48" customFormat="1">
      <c r="A200" s="90">
        <v>195</v>
      </c>
      <c r="B200" s="45" t="s">
        <v>190</v>
      </c>
      <c r="C200" s="17" t="s">
        <v>224</v>
      </c>
      <c r="D200" s="17" t="s">
        <v>57</v>
      </c>
      <c r="E200" s="46">
        <v>8015065093807</v>
      </c>
      <c r="F200" s="46" t="s">
        <v>225</v>
      </c>
      <c r="G200" s="91" t="s">
        <v>17</v>
      </c>
      <c r="H200" s="58">
        <v>539</v>
      </c>
      <c r="I200" s="53">
        <v>0.23</v>
      </c>
      <c r="J200" s="5">
        <f t="shared" si="16"/>
        <v>662.97</v>
      </c>
      <c r="K200" s="92" t="s">
        <v>18</v>
      </c>
      <c r="L200" s="18"/>
      <c r="M200" s="18"/>
      <c r="N200" s="23"/>
      <c r="O200" s="92" t="s">
        <v>19</v>
      </c>
      <c r="P200" s="70"/>
      <c r="Q200" s="58">
        <f>VLOOKUP(C200,[1]CENNIK!$C:$I,6,0)</f>
        <v>504</v>
      </c>
      <c r="R200" s="58">
        <f t="shared" si="15"/>
        <v>35</v>
      </c>
      <c r="S200" s="86">
        <f t="shared" si="17"/>
        <v>6.9444444444444448E-2</v>
      </c>
      <c r="T200" s="2"/>
      <c r="U200" s="2"/>
      <c r="V200" s="2"/>
      <c r="W200" s="2"/>
    </row>
    <row r="201" spans="1:23" s="48" customFormat="1">
      <c r="A201" s="90">
        <v>196</v>
      </c>
      <c r="B201" s="45" t="s">
        <v>190</v>
      </c>
      <c r="C201" s="17" t="s">
        <v>83</v>
      </c>
      <c r="D201" s="17" t="s">
        <v>63</v>
      </c>
      <c r="E201" s="46">
        <v>8015065074035</v>
      </c>
      <c r="F201" s="46" t="s">
        <v>84</v>
      </c>
      <c r="G201" s="91" t="s">
        <v>17</v>
      </c>
      <c r="H201" s="58">
        <v>2144</v>
      </c>
      <c r="I201" s="53">
        <v>0.23</v>
      </c>
      <c r="J201" s="5">
        <f t="shared" si="16"/>
        <v>2637.12</v>
      </c>
      <c r="K201" s="92" t="s">
        <v>18</v>
      </c>
      <c r="L201" s="18"/>
      <c r="M201" s="18"/>
      <c r="N201" s="23"/>
      <c r="O201" s="92" t="s">
        <v>19</v>
      </c>
      <c r="P201" s="70"/>
      <c r="Q201" s="58">
        <f>VLOOKUP(C201,[1]CENNIK!$C:$I,6,0)</f>
        <v>2004</v>
      </c>
      <c r="R201" s="58">
        <f t="shared" si="15"/>
        <v>140</v>
      </c>
      <c r="S201" s="86">
        <f t="shared" si="17"/>
        <v>6.9860279441117765E-2</v>
      </c>
      <c r="T201" s="2"/>
      <c r="U201" s="2"/>
      <c r="V201" s="2"/>
      <c r="W201" s="2"/>
    </row>
    <row r="202" spans="1:23" s="48" customFormat="1">
      <c r="A202" s="90">
        <v>197</v>
      </c>
      <c r="B202" s="45" t="s">
        <v>190</v>
      </c>
      <c r="C202" s="17" t="s">
        <v>111</v>
      </c>
      <c r="D202" s="17" t="s">
        <v>112</v>
      </c>
      <c r="E202" s="46">
        <v>5060011263042</v>
      </c>
      <c r="F202" s="46" t="s">
        <v>113</v>
      </c>
      <c r="G202" s="91" t="s">
        <v>17</v>
      </c>
      <c r="H202" s="4">
        <v>3628</v>
      </c>
      <c r="I202" s="53">
        <v>0.23</v>
      </c>
      <c r="J202" s="5">
        <f t="shared" si="16"/>
        <v>4462.4399999999996</v>
      </c>
      <c r="K202" s="92" t="s">
        <v>88</v>
      </c>
      <c r="L202" s="18"/>
      <c r="M202" s="18"/>
      <c r="N202" s="23"/>
      <c r="O202" s="92" t="s">
        <v>19</v>
      </c>
      <c r="P202" s="70"/>
      <c r="Q202" s="58">
        <f>VLOOKUP(C202,[1]CENNIK!$C:$I,6,0)</f>
        <v>3455</v>
      </c>
      <c r="R202" s="58">
        <f t="shared" si="15"/>
        <v>173</v>
      </c>
      <c r="S202" s="86">
        <f t="shared" si="17"/>
        <v>5.007235890014472E-2</v>
      </c>
      <c r="T202" s="2"/>
      <c r="U202" s="2"/>
      <c r="V202" s="2"/>
      <c r="W202" s="2"/>
    </row>
    <row r="203" spans="1:23" s="48" customFormat="1">
      <c r="A203" s="90">
        <v>198</v>
      </c>
      <c r="B203" s="45" t="s">
        <v>190</v>
      </c>
      <c r="C203" s="17" t="s">
        <v>114</v>
      </c>
      <c r="D203" s="17" t="s">
        <v>112</v>
      </c>
      <c r="E203" s="46">
        <v>5060011263059</v>
      </c>
      <c r="F203" s="46" t="s">
        <v>115</v>
      </c>
      <c r="G203" s="91" t="s">
        <v>17</v>
      </c>
      <c r="H203" s="4">
        <v>4083</v>
      </c>
      <c r="I203" s="53">
        <v>0.23</v>
      </c>
      <c r="J203" s="5">
        <f t="shared" si="16"/>
        <v>5022.09</v>
      </c>
      <c r="K203" s="92" t="s">
        <v>88</v>
      </c>
      <c r="L203" s="18"/>
      <c r="M203" s="18"/>
      <c r="N203" s="23"/>
      <c r="O203" s="92" t="s">
        <v>19</v>
      </c>
      <c r="P203" s="70"/>
      <c r="Q203" s="58">
        <f>VLOOKUP(C203,[1]CENNIK!$C:$I,6,0)</f>
        <v>3889</v>
      </c>
      <c r="R203" s="58">
        <f t="shared" si="15"/>
        <v>194</v>
      </c>
      <c r="S203" s="86">
        <f t="shared" si="17"/>
        <v>4.9884289020313707E-2</v>
      </c>
      <c r="T203" s="2"/>
      <c r="U203" s="2"/>
      <c r="V203" s="2"/>
      <c r="W203" s="2"/>
    </row>
    <row r="204" spans="1:23" s="48" customFormat="1">
      <c r="A204" s="90">
        <v>199</v>
      </c>
      <c r="B204" s="45" t="s">
        <v>190</v>
      </c>
      <c r="C204" s="17" t="s">
        <v>226</v>
      </c>
      <c r="D204" s="17" t="s">
        <v>192</v>
      </c>
      <c r="E204" s="46">
        <v>8015065098260</v>
      </c>
      <c r="F204" s="46" t="s">
        <v>227</v>
      </c>
      <c r="G204" s="91" t="s">
        <v>17</v>
      </c>
      <c r="H204" s="4">
        <v>6174</v>
      </c>
      <c r="I204" s="53">
        <v>0.23</v>
      </c>
      <c r="J204" s="5">
        <f t="shared" si="16"/>
        <v>7594.0199999999995</v>
      </c>
      <c r="K204" s="92" t="s">
        <v>18</v>
      </c>
      <c r="L204" s="18"/>
      <c r="M204" s="18"/>
      <c r="N204" s="23"/>
      <c r="O204" s="92" t="s">
        <v>19</v>
      </c>
      <c r="P204" s="70"/>
      <c r="Q204" s="58">
        <f>VLOOKUP(C204,[1]CENNIK!$C:$I,6,0)</f>
        <v>6174</v>
      </c>
      <c r="R204" s="58">
        <f t="shared" si="15"/>
        <v>0</v>
      </c>
      <c r="S204" s="86">
        <f t="shared" si="17"/>
        <v>0</v>
      </c>
      <c r="T204" s="2"/>
      <c r="U204" s="2"/>
      <c r="V204" s="2"/>
      <c r="W204" s="2"/>
    </row>
    <row r="205" spans="1:23" s="48" customFormat="1">
      <c r="A205" s="90">
        <v>200</v>
      </c>
      <c r="B205" s="45" t="s">
        <v>190</v>
      </c>
      <c r="C205" s="17" t="s">
        <v>228</v>
      </c>
      <c r="D205" s="17" t="s">
        <v>57</v>
      </c>
      <c r="E205" s="46" t="s">
        <v>229</v>
      </c>
      <c r="F205" s="46" t="s">
        <v>230</v>
      </c>
      <c r="G205" s="91" t="s">
        <v>17</v>
      </c>
      <c r="H205" s="58">
        <v>253</v>
      </c>
      <c r="I205" s="53">
        <v>0.23</v>
      </c>
      <c r="J205" s="5">
        <f t="shared" si="16"/>
        <v>311.19</v>
      </c>
      <c r="K205" s="92" t="s">
        <v>18</v>
      </c>
      <c r="L205" s="18"/>
      <c r="M205" s="18"/>
      <c r="N205" s="23"/>
      <c r="O205" s="92" t="s">
        <v>19</v>
      </c>
      <c r="P205" s="70"/>
      <c r="Q205" s="58">
        <f>VLOOKUP(C205,[1]CENNIK!$C:$I,6,0)</f>
        <v>236</v>
      </c>
      <c r="R205" s="58">
        <f t="shared" si="15"/>
        <v>17</v>
      </c>
      <c r="S205" s="86">
        <f t="shared" si="17"/>
        <v>7.2033898305084748E-2</v>
      </c>
      <c r="T205" s="2"/>
      <c r="U205" s="2"/>
      <c r="V205" s="2"/>
      <c r="W205" s="2"/>
    </row>
    <row r="206" spans="1:23" s="48" customFormat="1">
      <c r="A206" s="90">
        <v>201</v>
      </c>
      <c r="B206" s="45" t="s">
        <v>190</v>
      </c>
      <c r="C206" s="17" t="s">
        <v>231</v>
      </c>
      <c r="D206" s="17" t="s">
        <v>57</v>
      </c>
      <c r="E206" s="46" t="s">
        <v>232</v>
      </c>
      <c r="F206" s="46" t="s">
        <v>233</v>
      </c>
      <c r="G206" s="91" t="s">
        <v>17</v>
      </c>
      <c r="H206" s="58">
        <v>337</v>
      </c>
      <c r="I206" s="53">
        <v>0.23</v>
      </c>
      <c r="J206" s="5">
        <f t="shared" si="16"/>
        <v>414.51</v>
      </c>
      <c r="K206" s="92" t="s">
        <v>18</v>
      </c>
      <c r="L206" s="18"/>
      <c r="M206" s="18"/>
      <c r="N206" s="23"/>
      <c r="O206" s="92" t="s">
        <v>19</v>
      </c>
      <c r="P206" s="70"/>
      <c r="Q206" s="58">
        <f>VLOOKUP(C206,[1]CENNIK!$C:$I,6,0)</f>
        <v>315</v>
      </c>
      <c r="R206" s="58">
        <f t="shared" si="15"/>
        <v>22</v>
      </c>
      <c r="S206" s="86">
        <f t="shared" si="17"/>
        <v>6.9841269841269843E-2</v>
      </c>
      <c r="T206" s="2"/>
      <c r="U206" s="2"/>
      <c r="V206" s="2"/>
      <c r="W206" s="2"/>
    </row>
    <row r="207" spans="1:23" s="48" customFormat="1">
      <c r="A207" s="90">
        <v>202</v>
      </c>
      <c r="B207" s="45" t="s">
        <v>190</v>
      </c>
      <c r="C207" s="17" t="s">
        <v>234</v>
      </c>
      <c r="D207" s="17" t="s">
        <v>57</v>
      </c>
      <c r="E207" s="46">
        <v>8015065098307</v>
      </c>
      <c r="F207" s="46" t="s">
        <v>235</v>
      </c>
      <c r="G207" s="91" t="s">
        <v>17</v>
      </c>
      <c r="H207" s="58">
        <v>382</v>
      </c>
      <c r="I207" s="53">
        <v>0.23</v>
      </c>
      <c r="J207" s="5">
        <f t="shared" si="16"/>
        <v>469.86</v>
      </c>
      <c r="K207" s="92" t="s">
        <v>18</v>
      </c>
      <c r="L207" s="18"/>
      <c r="M207" s="18"/>
      <c r="N207" s="23"/>
      <c r="O207" s="92" t="s">
        <v>19</v>
      </c>
      <c r="P207" s="70"/>
      <c r="Q207" s="58">
        <f>VLOOKUP(C207,[1]CENNIK!$C:$I,6,0)</f>
        <v>357</v>
      </c>
      <c r="R207" s="58">
        <f t="shared" si="15"/>
        <v>25</v>
      </c>
      <c r="S207" s="86">
        <f t="shared" si="17"/>
        <v>7.0028011204481794E-2</v>
      </c>
      <c r="T207" s="2"/>
      <c r="U207" s="2"/>
      <c r="V207" s="2"/>
      <c r="W207" s="2"/>
    </row>
    <row r="208" spans="1:23" s="48" customFormat="1">
      <c r="A208" s="90">
        <v>203</v>
      </c>
      <c r="B208" s="45" t="s">
        <v>190</v>
      </c>
      <c r="C208" s="17" t="s">
        <v>236</v>
      </c>
      <c r="D208" s="17" t="s">
        <v>57</v>
      </c>
      <c r="E208" s="46" t="s">
        <v>237</v>
      </c>
      <c r="F208" s="46" t="s">
        <v>238</v>
      </c>
      <c r="G208" s="91" t="s">
        <v>17</v>
      </c>
      <c r="H208" s="58">
        <v>453</v>
      </c>
      <c r="I208" s="53">
        <v>0.23</v>
      </c>
      <c r="J208" s="5">
        <f t="shared" si="16"/>
        <v>557.18999999999994</v>
      </c>
      <c r="K208" s="92" t="s">
        <v>18</v>
      </c>
      <c r="L208" s="18"/>
      <c r="M208" s="18"/>
      <c r="N208" s="23"/>
      <c r="O208" s="92" t="s">
        <v>19</v>
      </c>
      <c r="P208" s="70"/>
      <c r="Q208" s="58">
        <f>VLOOKUP(C208,[1]CENNIK!$C:$I,6,0)</f>
        <v>423</v>
      </c>
      <c r="R208" s="58">
        <f t="shared" si="15"/>
        <v>30</v>
      </c>
      <c r="S208" s="86">
        <f t="shared" si="17"/>
        <v>7.0921985815602842E-2</v>
      </c>
      <c r="T208" s="2"/>
      <c r="U208" s="2"/>
      <c r="V208" s="2"/>
      <c r="W208" s="2"/>
    </row>
    <row r="209" spans="1:23" s="48" customFormat="1">
      <c r="A209" s="90">
        <v>204</v>
      </c>
      <c r="B209" s="45" t="s">
        <v>190</v>
      </c>
      <c r="C209" s="17" t="s">
        <v>239</v>
      </c>
      <c r="D209" s="17" t="s">
        <v>57</v>
      </c>
      <c r="E209" s="46" t="s">
        <v>240</v>
      </c>
      <c r="F209" s="46" t="s">
        <v>241</v>
      </c>
      <c r="G209" s="91" t="s">
        <v>17</v>
      </c>
      <c r="H209" s="58">
        <v>404</v>
      </c>
      <c r="I209" s="53">
        <v>0.23</v>
      </c>
      <c r="J209" s="5">
        <f t="shared" si="16"/>
        <v>496.92</v>
      </c>
      <c r="K209" s="92" t="s">
        <v>18</v>
      </c>
      <c r="L209" s="18"/>
      <c r="M209" s="18"/>
      <c r="N209" s="23"/>
      <c r="O209" s="92" t="s">
        <v>19</v>
      </c>
      <c r="P209" s="70"/>
      <c r="Q209" s="58">
        <f>VLOOKUP(C209,[1]CENNIK!$C:$I,6,0)</f>
        <v>378</v>
      </c>
      <c r="R209" s="58">
        <f t="shared" si="15"/>
        <v>26</v>
      </c>
      <c r="S209" s="86">
        <f t="shared" si="17"/>
        <v>6.8783068783068779E-2</v>
      </c>
      <c r="T209" s="2"/>
      <c r="U209" s="2"/>
      <c r="V209" s="2"/>
      <c r="W209" s="2"/>
    </row>
    <row r="210" spans="1:23" s="48" customFormat="1">
      <c r="A210" s="90">
        <v>205</v>
      </c>
      <c r="B210" s="45" t="s">
        <v>190</v>
      </c>
      <c r="C210" s="17" t="s">
        <v>218</v>
      </c>
      <c r="D210" s="17" t="s">
        <v>19</v>
      </c>
      <c r="E210" s="46">
        <v>5907538000401</v>
      </c>
      <c r="F210" s="46" t="s">
        <v>219</v>
      </c>
      <c r="G210" s="91" t="s">
        <v>17</v>
      </c>
      <c r="H210" s="58">
        <v>892</v>
      </c>
      <c r="I210" s="53">
        <v>0.23</v>
      </c>
      <c r="J210" s="5">
        <f t="shared" si="16"/>
        <v>1097.1600000000001</v>
      </c>
      <c r="K210" s="92" t="s">
        <v>18</v>
      </c>
      <c r="L210" s="18"/>
      <c r="M210" s="18"/>
      <c r="N210" s="23"/>
      <c r="O210" s="92" t="s">
        <v>19</v>
      </c>
      <c r="P210" s="70"/>
      <c r="Q210" s="58">
        <f>VLOOKUP(C210,[1]CENNIK!$C:$I,6,0)</f>
        <v>834</v>
      </c>
      <c r="R210" s="58">
        <f t="shared" si="15"/>
        <v>58</v>
      </c>
      <c r="S210" s="86">
        <f t="shared" si="17"/>
        <v>6.9544364508393283E-2</v>
      </c>
      <c r="T210" s="2"/>
      <c r="U210" s="2"/>
      <c r="V210" s="2"/>
      <c r="W210" s="2"/>
    </row>
    <row r="211" spans="1:23" s="48" customFormat="1">
      <c r="A211" s="90">
        <v>206</v>
      </c>
      <c r="B211" s="45" t="s">
        <v>190</v>
      </c>
      <c r="C211" s="17" t="s">
        <v>220</v>
      </c>
      <c r="D211" s="17" t="s">
        <v>19</v>
      </c>
      <c r="E211" s="46">
        <v>5907538000418</v>
      </c>
      <c r="F211" s="46" t="s">
        <v>221</v>
      </c>
      <c r="G211" s="91" t="s">
        <v>17</v>
      </c>
      <c r="H211" s="58">
        <v>1682</v>
      </c>
      <c r="I211" s="53">
        <v>0.23</v>
      </c>
      <c r="J211" s="5">
        <f t="shared" si="16"/>
        <v>2068.86</v>
      </c>
      <c r="K211" s="92" t="s">
        <v>18</v>
      </c>
      <c r="L211" s="18"/>
      <c r="M211" s="18"/>
      <c r="N211" s="23"/>
      <c r="O211" s="92" t="s">
        <v>19</v>
      </c>
      <c r="P211" s="70"/>
      <c r="Q211" s="58">
        <f>VLOOKUP(C211,[1]CENNIK!$C:$I,6,0)</f>
        <v>1572</v>
      </c>
      <c r="R211" s="58">
        <f t="shared" si="15"/>
        <v>110</v>
      </c>
      <c r="S211" s="86">
        <f t="shared" si="17"/>
        <v>6.9974554707379136E-2</v>
      </c>
      <c r="T211" s="2"/>
      <c r="U211" s="2"/>
      <c r="V211" s="2"/>
      <c r="W211" s="2"/>
    </row>
    <row r="212" spans="1:23" s="48" customFormat="1">
      <c r="A212" s="90">
        <v>207</v>
      </c>
      <c r="B212" s="45" t="s">
        <v>190</v>
      </c>
      <c r="C212" s="17" t="s">
        <v>222</v>
      </c>
      <c r="D212" s="17" t="s">
        <v>70</v>
      </c>
      <c r="E212" s="46">
        <v>8015065710353</v>
      </c>
      <c r="F212" s="46" t="s">
        <v>223</v>
      </c>
      <c r="G212" s="91" t="s">
        <v>17</v>
      </c>
      <c r="H212" s="58">
        <v>192</v>
      </c>
      <c r="I212" s="53">
        <v>0.23</v>
      </c>
      <c r="J212" s="5">
        <f t="shared" si="16"/>
        <v>236.16</v>
      </c>
      <c r="K212" s="92" t="s">
        <v>18</v>
      </c>
      <c r="L212" s="18"/>
      <c r="M212" s="18"/>
      <c r="N212" s="23"/>
      <c r="O212" s="92" t="s">
        <v>19</v>
      </c>
      <c r="P212" s="70"/>
      <c r="Q212" s="58">
        <f>VLOOKUP(C212,[1]CENNIK!$C:$I,6,0)</f>
        <v>179</v>
      </c>
      <c r="R212" s="58">
        <f t="shared" si="15"/>
        <v>13</v>
      </c>
      <c r="S212" s="86">
        <f t="shared" si="17"/>
        <v>7.2625698324022353E-2</v>
      </c>
      <c r="T212" s="2"/>
      <c r="U212" s="2"/>
      <c r="V212" s="2"/>
      <c r="W212" s="2"/>
    </row>
    <row r="213" spans="1:23" s="48" customFormat="1">
      <c r="A213" s="90">
        <v>208</v>
      </c>
      <c r="B213" s="45" t="s">
        <v>190</v>
      </c>
      <c r="C213" s="17" t="s">
        <v>224</v>
      </c>
      <c r="D213" s="17" t="s">
        <v>57</v>
      </c>
      <c r="E213" s="46">
        <v>8015065093807</v>
      </c>
      <c r="F213" s="46" t="s">
        <v>225</v>
      </c>
      <c r="G213" s="91" t="s">
        <v>17</v>
      </c>
      <c r="H213" s="58">
        <v>539</v>
      </c>
      <c r="I213" s="53">
        <v>0.23</v>
      </c>
      <c r="J213" s="5">
        <f t="shared" si="16"/>
        <v>662.97</v>
      </c>
      <c r="K213" s="92" t="s">
        <v>18</v>
      </c>
      <c r="L213" s="18"/>
      <c r="M213" s="18"/>
      <c r="N213" s="23"/>
      <c r="O213" s="92" t="s">
        <v>19</v>
      </c>
      <c r="P213" s="70"/>
      <c r="Q213" s="58">
        <f>VLOOKUP(C213,[1]CENNIK!$C:$I,6,0)</f>
        <v>504</v>
      </c>
      <c r="R213" s="58">
        <f t="shared" si="15"/>
        <v>35</v>
      </c>
      <c r="S213" s="86">
        <f t="shared" si="17"/>
        <v>6.9444444444444448E-2</v>
      </c>
      <c r="T213" s="2"/>
      <c r="U213" s="2"/>
      <c r="V213" s="2"/>
      <c r="W213" s="2"/>
    </row>
    <row r="214" spans="1:23" s="48" customFormat="1">
      <c r="A214" s="90">
        <v>209</v>
      </c>
      <c r="B214" s="45" t="s">
        <v>190</v>
      </c>
      <c r="C214" s="17" t="s">
        <v>83</v>
      </c>
      <c r="D214" s="17" t="s">
        <v>63</v>
      </c>
      <c r="E214" s="46">
        <v>8015065074035</v>
      </c>
      <c r="F214" s="46" t="s">
        <v>84</v>
      </c>
      <c r="G214" s="91" t="s">
        <v>17</v>
      </c>
      <c r="H214" s="58">
        <v>2144</v>
      </c>
      <c r="I214" s="53">
        <v>0.23</v>
      </c>
      <c r="J214" s="5">
        <f t="shared" si="16"/>
        <v>2637.12</v>
      </c>
      <c r="K214" s="92" t="s">
        <v>18</v>
      </c>
      <c r="L214" s="18"/>
      <c r="M214" s="18"/>
      <c r="N214" s="23"/>
      <c r="O214" s="92" t="s">
        <v>19</v>
      </c>
      <c r="P214" s="70"/>
      <c r="Q214" s="58">
        <f>VLOOKUP(C214,[1]CENNIK!$C:$I,6,0)</f>
        <v>2004</v>
      </c>
      <c r="R214" s="58">
        <f t="shared" si="15"/>
        <v>140</v>
      </c>
      <c r="S214" s="86">
        <f t="shared" si="17"/>
        <v>6.9860279441117765E-2</v>
      </c>
      <c r="T214" s="2"/>
      <c r="U214" s="2"/>
      <c r="V214" s="2"/>
      <c r="W214" s="2"/>
    </row>
    <row r="215" spans="1:23" s="48" customFormat="1">
      <c r="A215" s="90">
        <v>210</v>
      </c>
      <c r="B215" s="45" t="s">
        <v>190</v>
      </c>
      <c r="C215" s="17" t="s">
        <v>242</v>
      </c>
      <c r="D215" s="17" t="s">
        <v>243</v>
      </c>
      <c r="E215" s="46" t="s">
        <v>244</v>
      </c>
      <c r="F215" s="46" t="s">
        <v>245</v>
      </c>
      <c r="G215" s="91" t="s">
        <v>17</v>
      </c>
      <c r="H215" s="58">
        <v>166</v>
      </c>
      <c r="I215" s="53">
        <v>0.23</v>
      </c>
      <c r="J215" s="5">
        <f t="shared" si="16"/>
        <v>204.18</v>
      </c>
      <c r="K215" s="92" t="s">
        <v>18</v>
      </c>
      <c r="L215" s="18"/>
      <c r="M215" s="18"/>
      <c r="N215" s="23"/>
      <c r="O215" s="92" t="s">
        <v>19</v>
      </c>
      <c r="P215" s="70"/>
      <c r="Q215" s="58">
        <f>VLOOKUP(C215,[1]CENNIK!$C:$I,6,0)</f>
        <v>155</v>
      </c>
      <c r="R215" s="58">
        <f t="shared" si="15"/>
        <v>11</v>
      </c>
      <c r="S215" s="86">
        <f t="shared" si="17"/>
        <v>7.0967741935483872E-2</v>
      </c>
      <c r="T215" s="2"/>
      <c r="U215" s="2"/>
      <c r="V215" s="2"/>
      <c r="W215" s="2"/>
    </row>
    <row r="216" spans="1:23" s="48" customFormat="1">
      <c r="A216" s="90">
        <v>211</v>
      </c>
      <c r="B216" s="45" t="s">
        <v>190</v>
      </c>
      <c r="C216" s="17" t="s">
        <v>214</v>
      </c>
      <c r="D216" s="17" t="s">
        <v>215</v>
      </c>
      <c r="E216" s="46">
        <v>8015065067457</v>
      </c>
      <c r="F216" s="46" t="s">
        <v>216</v>
      </c>
      <c r="G216" s="91" t="s">
        <v>17</v>
      </c>
      <c r="H216" s="58">
        <v>689</v>
      </c>
      <c r="I216" s="53">
        <v>0.23</v>
      </c>
      <c r="J216" s="5">
        <f t="shared" si="16"/>
        <v>847.47</v>
      </c>
      <c r="K216" s="92" t="s">
        <v>88</v>
      </c>
      <c r="L216" s="18"/>
      <c r="M216" s="18"/>
      <c r="N216" s="23"/>
      <c r="O216" s="92" t="s">
        <v>19</v>
      </c>
      <c r="P216" s="70"/>
      <c r="Q216" s="58">
        <f>VLOOKUP(C216,[1]CENNIK!$C:$I,6,0)</f>
        <v>644</v>
      </c>
      <c r="R216" s="58">
        <f t="shared" ref="R216:R279" si="18">H216-Q216</f>
        <v>45</v>
      </c>
      <c r="S216" s="86">
        <f t="shared" si="17"/>
        <v>6.9875776397515521E-2</v>
      </c>
      <c r="T216" s="2"/>
      <c r="U216" s="2"/>
      <c r="V216" s="2"/>
      <c r="W216" s="2"/>
    </row>
    <row r="217" spans="1:23" s="48" customFormat="1">
      <c r="A217" s="90">
        <v>212</v>
      </c>
      <c r="B217" s="45" t="s">
        <v>190</v>
      </c>
      <c r="C217" s="17">
        <v>30700500</v>
      </c>
      <c r="D217" s="17" t="s">
        <v>86</v>
      </c>
      <c r="E217" s="46">
        <v>8019495417394</v>
      </c>
      <c r="F217" s="46" t="s">
        <v>217</v>
      </c>
      <c r="G217" s="91" t="s">
        <v>17</v>
      </c>
      <c r="H217" s="58">
        <v>333</v>
      </c>
      <c r="I217" s="53">
        <v>0.23</v>
      </c>
      <c r="J217" s="5">
        <f t="shared" si="16"/>
        <v>409.59</v>
      </c>
      <c r="K217" s="92" t="s">
        <v>88</v>
      </c>
      <c r="L217" s="18"/>
      <c r="M217" s="18"/>
      <c r="N217" s="23"/>
      <c r="O217" s="92" t="s">
        <v>19</v>
      </c>
      <c r="P217" s="70"/>
      <c r="Q217" s="58">
        <f>VLOOKUP(C217,[1]CENNIK!$C:$I,6,0)</f>
        <v>333</v>
      </c>
      <c r="R217" s="58">
        <f t="shared" si="18"/>
        <v>0</v>
      </c>
      <c r="S217" s="86">
        <f t="shared" si="17"/>
        <v>0</v>
      </c>
      <c r="T217" s="2"/>
      <c r="U217" s="2"/>
      <c r="V217" s="2"/>
      <c r="W217" s="2"/>
    </row>
    <row r="218" spans="1:23" s="48" customFormat="1">
      <c r="A218" s="90">
        <v>213</v>
      </c>
      <c r="B218" s="45" t="s">
        <v>190</v>
      </c>
      <c r="C218" s="17" t="s">
        <v>85</v>
      </c>
      <c r="D218" s="17" t="s">
        <v>86</v>
      </c>
      <c r="E218" s="46">
        <v>8019495403700</v>
      </c>
      <c r="F218" s="46" t="s">
        <v>87</v>
      </c>
      <c r="G218" s="91" t="s">
        <v>17</v>
      </c>
      <c r="H218" s="58">
        <v>594</v>
      </c>
      <c r="I218" s="53">
        <v>0.23</v>
      </c>
      <c r="J218" s="5">
        <f t="shared" si="16"/>
        <v>730.62</v>
      </c>
      <c r="K218" s="92" t="s">
        <v>88</v>
      </c>
      <c r="L218" s="18"/>
      <c r="M218" s="18"/>
      <c r="N218" s="23"/>
      <c r="O218" s="92" t="s">
        <v>19</v>
      </c>
      <c r="P218" s="70"/>
      <c r="Q218" s="58">
        <f>VLOOKUP(C218,[1]CENNIK!$C:$I,6,0)</f>
        <v>594</v>
      </c>
      <c r="R218" s="58">
        <f t="shared" si="18"/>
        <v>0</v>
      </c>
      <c r="S218" s="86">
        <f t="shared" si="17"/>
        <v>0</v>
      </c>
      <c r="T218" s="2"/>
      <c r="U218" s="2"/>
      <c r="V218" s="2"/>
      <c r="W218" s="2"/>
    </row>
    <row r="219" spans="1:23" s="48" customFormat="1">
      <c r="A219" s="90">
        <v>214</v>
      </c>
      <c r="B219" s="45" t="s">
        <v>190</v>
      </c>
      <c r="C219" s="17" t="s">
        <v>111</v>
      </c>
      <c r="D219" s="17" t="s">
        <v>112</v>
      </c>
      <c r="E219" s="46">
        <v>5060011263042</v>
      </c>
      <c r="F219" s="46" t="s">
        <v>113</v>
      </c>
      <c r="G219" s="91" t="s">
        <v>17</v>
      </c>
      <c r="H219" s="4">
        <v>3628</v>
      </c>
      <c r="I219" s="53">
        <v>0.23</v>
      </c>
      <c r="J219" s="5">
        <f t="shared" si="16"/>
        <v>4462.4399999999996</v>
      </c>
      <c r="K219" s="92" t="s">
        <v>88</v>
      </c>
      <c r="L219" s="18"/>
      <c r="M219" s="18"/>
      <c r="N219" s="23"/>
      <c r="O219" s="92" t="s">
        <v>19</v>
      </c>
      <c r="P219" s="70"/>
      <c r="Q219" s="58">
        <f>VLOOKUP(C219,[1]CENNIK!$C:$I,6,0)</f>
        <v>3455</v>
      </c>
      <c r="R219" s="58">
        <f t="shared" si="18"/>
        <v>173</v>
      </c>
      <c r="S219" s="86">
        <f t="shared" si="17"/>
        <v>5.007235890014472E-2</v>
      </c>
      <c r="T219" s="2"/>
      <c r="U219" s="2"/>
      <c r="V219" s="2"/>
      <c r="W219" s="2"/>
    </row>
    <row r="220" spans="1:23" s="48" customFormat="1">
      <c r="A220" s="90">
        <v>215</v>
      </c>
      <c r="B220" s="45" t="s">
        <v>190</v>
      </c>
      <c r="C220" s="17" t="s">
        <v>114</v>
      </c>
      <c r="D220" s="17" t="s">
        <v>112</v>
      </c>
      <c r="E220" s="46">
        <v>5060011263059</v>
      </c>
      <c r="F220" s="46" t="s">
        <v>115</v>
      </c>
      <c r="G220" s="91" t="s">
        <v>17</v>
      </c>
      <c r="H220" s="4">
        <v>4083</v>
      </c>
      <c r="I220" s="53">
        <v>0.23</v>
      </c>
      <c r="J220" s="5">
        <f t="shared" si="16"/>
        <v>5022.09</v>
      </c>
      <c r="K220" s="92" t="s">
        <v>88</v>
      </c>
      <c r="L220" s="18"/>
      <c r="M220" s="18"/>
      <c r="N220" s="23"/>
      <c r="O220" s="92" t="s">
        <v>19</v>
      </c>
      <c r="P220" s="70"/>
      <c r="Q220" s="58">
        <f>VLOOKUP(C220,[1]CENNIK!$C:$I,6,0)</f>
        <v>3889</v>
      </c>
      <c r="R220" s="58">
        <f t="shared" si="18"/>
        <v>194</v>
      </c>
      <c r="S220" s="86">
        <f t="shared" si="17"/>
        <v>4.9884289020313707E-2</v>
      </c>
      <c r="T220" s="2"/>
      <c r="U220" s="2"/>
      <c r="V220" s="2"/>
      <c r="W220" s="2"/>
    </row>
    <row r="221" spans="1:23" s="48" customFormat="1">
      <c r="A221" s="90">
        <v>216</v>
      </c>
      <c r="B221" s="45" t="s">
        <v>190</v>
      </c>
      <c r="C221" s="17" t="s">
        <v>246</v>
      </c>
      <c r="D221" s="17" t="s">
        <v>192</v>
      </c>
      <c r="E221" s="46">
        <v>8015065060632</v>
      </c>
      <c r="F221" s="46" t="s">
        <v>247</v>
      </c>
      <c r="G221" s="91" t="s">
        <v>17</v>
      </c>
      <c r="H221" s="4">
        <v>7902</v>
      </c>
      <c r="I221" s="53">
        <v>0.23</v>
      </c>
      <c r="J221" s="5">
        <f t="shared" si="16"/>
        <v>9719.4599999999991</v>
      </c>
      <c r="K221" s="92" t="s">
        <v>18</v>
      </c>
      <c r="L221" s="18"/>
      <c r="M221" s="18"/>
      <c r="N221" s="23"/>
      <c r="O221" s="92" t="s">
        <v>19</v>
      </c>
      <c r="P221" s="70"/>
      <c r="Q221" s="58">
        <f>VLOOKUP(C221,[1]CENNIK!$C:$I,6,0)</f>
        <v>7455</v>
      </c>
      <c r="R221" s="58">
        <f t="shared" si="18"/>
        <v>447</v>
      </c>
      <c r="S221" s="86">
        <f t="shared" si="17"/>
        <v>5.9959758551307848E-2</v>
      </c>
      <c r="T221" s="2"/>
      <c r="U221" s="2"/>
      <c r="V221" s="2"/>
      <c r="W221" s="2"/>
    </row>
    <row r="222" spans="1:23" s="48" customFormat="1">
      <c r="A222" s="90">
        <v>217</v>
      </c>
      <c r="B222" s="45" t="s">
        <v>190</v>
      </c>
      <c r="C222" s="17" t="s">
        <v>248</v>
      </c>
      <c r="D222" s="17" t="s">
        <v>57</v>
      </c>
      <c r="E222" s="46">
        <v>8015065408342</v>
      </c>
      <c r="F222" s="46" t="s">
        <v>249</v>
      </c>
      <c r="G222" s="91" t="s">
        <v>17</v>
      </c>
      <c r="H222" s="58">
        <v>66</v>
      </c>
      <c r="I222" s="53">
        <v>0.23</v>
      </c>
      <c r="J222" s="5">
        <f t="shared" si="16"/>
        <v>81.179999999999993</v>
      </c>
      <c r="K222" s="92" t="s">
        <v>18</v>
      </c>
      <c r="L222" s="18"/>
      <c r="M222" s="18"/>
      <c r="N222" s="23"/>
      <c r="O222" s="92" t="s">
        <v>19</v>
      </c>
      <c r="P222" s="70"/>
      <c r="Q222" s="58">
        <f>VLOOKUP(C222,[1]CENNIK!$C:$I,6,0)</f>
        <v>62</v>
      </c>
      <c r="R222" s="58">
        <f t="shared" si="18"/>
        <v>4</v>
      </c>
      <c r="S222" s="86">
        <f t="shared" si="17"/>
        <v>6.4516129032258063E-2</v>
      </c>
      <c r="T222" s="2"/>
      <c r="U222" s="2"/>
      <c r="V222" s="2"/>
      <c r="W222" s="2"/>
    </row>
    <row r="223" spans="1:23" s="48" customFormat="1">
      <c r="A223" s="90">
        <v>218</v>
      </c>
      <c r="B223" s="45" t="s">
        <v>190</v>
      </c>
      <c r="C223" s="17" t="s">
        <v>250</v>
      </c>
      <c r="D223" s="17" t="s">
        <v>192</v>
      </c>
      <c r="E223" s="46">
        <v>8015065060618</v>
      </c>
      <c r="F223" s="46" t="s">
        <v>251</v>
      </c>
      <c r="G223" s="91" t="s">
        <v>17</v>
      </c>
      <c r="H223" s="4">
        <v>7902</v>
      </c>
      <c r="I223" s="53">
        <v>0.23</v>
      </c>
      <c r="J223" s="5">
        <f t="shared" si="16"/>
        <v>9719.4599999999991</v>
      </c>
      <c r="K223" s="92" t="s">
        <v>18</v>
      </c>
      <c r="L223" s="18"/>
      <c r="M223" s="18"/>
      <c r="N223" s="23"/>
      <c r="O223" s="92" t="s">
        <v>19</v>
      </c>
      <c r="P223" s="70"/>
      <c r="Q223" s="58">
        <f>VLOOKUP(C223,[1]CENNIK!$C:$I,6,0)</f>
        <v>7455</v>
      </c>
      <c r="R223" s="58">
        <f t="shared" si="18"/>
        <v>447</v>
      </c>
      <c r="S223" s="86">
        <f t="shared" si="17"/>
        <v>5.9959758551307848E-2</v>
      </c>
      <c r="T223" s="2"/>
      <c r="U223" s="2"/>
      <c r="V223" s="2"/>
      <c r="W223" s="2"/>
    </row>
    <row r="224" spans="1:23" s="48" customFormat="1">
      <c r="A224" s="90">
        <v>219</v>
      </c>
      <c r="B224" s="45" t="s">
        <v>190</v>
      </c>
      <c r="C224" s="17" t="s">
        <v>248</v>
      </c>
      <c r="D224" s="17" t="s">
        <v>57</v>
      </c>
      <c r="E224" s="46">
        <v>8015065408342</v>
      </c>
      <c r="F224" s="46" t="s">
        <v>249</v>
      </c>
      <c r="G224" s="91" t="s">
        <v>17</v>
      </c>
      <c r="H224" s="58">
        <v>66</v>
      </c>
      <c r="I224" s="53">
        <v>0.23</v>
      </c>
      <c r="J224" s="5">
        <f t="shared" si="16"/>
        <v>81.179999999999993</v>
      </c>
      <c r="K224" s="92" t="s">
        <v>18</v>
      </c>
      <c r="L224" s="18"/>
      <c r="M224" s="18"/>
      <c r="N224" s="23"/>
      <c r="O224" s="92" t="s">
        <v>19</v>
      </c>
      <c r="P224" s="70"/>
      <c r="Q224" s="58">
        <f>VLOOKUP(C224,[1]CENNIK!$C:$I,6,0)</f>
        <v>62</v>
      </c>
      <c r="R224" s="58">
        <f t="shared" si="18"/>
        <v>4</v>
      </c>
      <c r="S224" s="86">
        <f t="shared" si="17"/>
        <v>6.4516129032258063E-2</v>
      </c>
      <c r="T224" s="2"/>
      <c r="U224" s="2"/>
      <c r="V224" s="2"/>
      <c r="W224" s="2"/>
    </row>
    <row r="225" spans="1:23" s="48" customFormat="1">
      <c r="A225" s="90">
        <v>220</v>
      </c>
      <c r="B225" s="45" t="s">
        <v>190</v>
      </c>
      <c r="C225" s="17" t="s">
        <v>204</v>
      </c>
      <c r="D225" s="17" t="s">
        <v>57</v>
      </c>
      <c r="E225" s="46">
        <v>8015065714184</v>
      </c>
      <c r="F225" s="46" t="s">
        <v>205</v>
      </c>
      <c r="G225" s="91" t="s">
        <v>17</v>
      </c>
      <c r="H225" s="58">
        <v>306</v>
      </c>
      <c r="I225" s="53">
        <v>0.23</v>
      </c>
      <c r="J225" s="5">
        <f t="shared" si="16"/>
        <v>376.38</v>
      </c>
      <c r="K225" s="92" t="s">
        <v>18</v>
      </c>
      <c r="L225" s="18"/>
      <c r="M225" s="18"/>
      <c r="N225" s="23"/>
      <c r="O225" s="92" t="s">
        <v>19</v>
      </c>
      <c r="P225" s="70"/>
      <c r="Q225" s="58">
        <f>VLOOKUP(C225,[1]CENNIK!$C:$I,6,0)</f>
        <v>286</v>
      </c>
      <c r="R225" s="58">
        <f t="shared" si="18"/>
        <v>20</v>
      </c>
      <c r="S225" s="86">
        <f t="shared" si="17"/>
        <v>6.9930069930069935E-2</v>
      </c>
      <c r="T225" s="2"/>
      <c r="U225" s="2"/>
      <c r="V225" s="2"/>
      <c r="W225" s="2"/>
    </row>
    <row r="226" spans="1:23" s="48" customFormat="1">
      <c r="A226" s="90">
        <v>221</v>
      </c>
      <c r="B226" s="45" t="s">
        <v>190</v>
      </c>
      <c r="C226" s="17" t="s">
        <v>206</v>
      </c>
      <c r="D226" s="17" t="s">
        <v>57</v>
      </c>
      <c r="E226" s="46">
        <v>8015065050411</v>
      </c>
      <c r="F226" s="46" t="s">
        <v>207</v>
      </c>
      <c r="G226" s="91" t="s">
        <v>17</v>
      </c>
      <c r="H226" s="58">
        <v>258</v>
      </c>
      <c r="I226" s="53">
        <v>0.23</v>
      </c>
      <c r="J226" s="5">
        <f t="shared" si="16"/>
        <v>317.33999999999997</v>
      </c>
      <c r="K226" s="92" t="s">
        <v>18</v>
      </c>
      <c r="L226" s="18"/>
      <c r="M226" s="18"/>
      <c r="N226" s="23"/>
      <c r="O226" s="92" t="s">
        <v>19</v>
      </c>
      <c r="P226" s="70"/>
      <c r="Q226" s="58">
        <f>VLOOKUP(C226,[1]CENNIK!$C:$I,6,0)</f>
        <v>241</v>
      </c>
      <c r="R226" s="58">
        <f t="shared" si="18"/>
        <v>17</v>
      </c>
      <c r="S226" s="86">
        <f t="shared" si="17"/>
        <v>7.0539419087136929E-2</v>
      </c>
      <c r="T226" s="2"/>
      <c r="U226" s="2"/>
      <c r="V226" s="2"/>
      <c r="W226" s="2"/>
    </row>
    <row r="227" spans="1:23" s="48" customFormat="1">
      <c r="A227" s="90">
        <v>222</v>
      </c>
      <c r="B227" s="45" t="s">
        <v>190</v>
      </c>
      <c r="C227" s="17" t="s">
        <v>208</v>
      </c>
      <c r="D227" s="17" t="s">
        <v>57</v>
      </c>
      <c r="E227" s="46">
        <v>5907538000395</v>
      </c>
      <c r="F227" s="46" t="s">
        <v>209</v>
      </c>
      <c r="G227" s="91" t="s">
        <v>17</v>
      </c>
      <c r="H227" s="58">
        <v>154</v>
      </c>
      <c r="I227" s="53">
        <v>0.23</v>
      </c>
      <c r="J227" s="5">
        <f t="shared" si="16"/>
        <v>189.42</v>
      </c>
      <c r="K227" s="92" t="s">
        <v>18</v>
      </c>
      <c r="L227" s="18"/>
      <c r="M227" s="18"/>
      <c r="N227" s="23"/>
      <c r="O227" s="92" t="s">
        <v>19</v>
      </c>
      <c r="P227" s="70"/>
      <c r="Q227" s="58">
        <f>VLOOKUP(C227,[1]CENNIK!$C:$I,6,0)</f>
        <v>144</v>
      </c>
      <c r="R227" s="58">
        <f t="shared" si="18"/>
        <v>10</v>
      </c>
      <c r="S227" s="86">
        <f t="shared" si="17"/>
        <v>6.9444444444444448E-2</v>
      </c>
      <c r="T227" s="2"/>
      <c r="U227" s="2"/>
      <c r="V227" s="2"/>
      <c r="W227" s="2"/>
    </row>
    <row r="228" spans="1:23" s="48" customFormat="1">
      <c r="A228" s="90">
        <v>223</v>
      </c>
      <c r="B228" s="45" t="s">
        <v>190</v>
      </c>
      <c r="C228" s="17" t="s">
        <v>210</v>
      </c>
      <c r="D228" s="17" t="s">
        <v>70</v>
      </c>
      <c r="E228" s="46">
        <v>8015065044083</v>
      </c>
      <c r="F228" s="46" t="s">
        <v>211</v>
      </c>
      <c r="G228" s="91" t="s">
        <v>17</v>
      </c>
      <c r="H228" s="58">
        <v>68</v>
      </c>
      <c r="I228" s="53">
        <v>0.23</v>
      </c>
      <c r="J228" s="5">
        <f t="shared" si="16"/>
        <v>83.64</v>
      </c>
      <c r="K228" s="92" t="s">
        <v>18</v>
      </c>
      <c r="L228" s="18"/>
      <c r="M228" s="18"/>
      <c r="N228" s="23"/>
      <c r="O228" s="92" t="s">
        <v>19</v>
      </c>
      <c r="P228" s="70"/>
      <c r="Q228" s="58">
        <f>VLOOKUP(C228,[1]CENNIK!$C:$I,6,0)</f>
        <v>64</v>
      </c>
      <c r="R228" s="58">
        <f t="shared" si="18"/>
        <v>4</v>
      </c>
      <c r="S228" s="86">
        <f t="shared" si="17"/>
        <v>6.25E-2</v>
      </c>
      <c r="T228" s="2"/>
      <c r="U228" s="2"/>
      <c r="V228" s="2"/>
      <c r="W228" s="2"/>
    </row>
    <row r="229" spans="1:23" s="48" customFormat="1">
      <c r="A229" s="90">
        <v>224</v>
      </c>
      <c r="B229" s="45" t="s">
        <v>190</v>
      </c>
      <c r="C229" s="17" t="s">
        <v>212</v>
      </c>
      <c r="D229" s="17" t="s">
        <v>70</v>
      </c>
      <c r="E229" s="46">
        <v>8015065716065</v>
      </c>
      <c r="F229" s="46" t="s">
        <v>213</v>
      </c>
      <c r="G229" s="91" t="s">
        <v>17</v>
      </c>
      <c r="H229" s="58">
        <v>78</v>
      </c>
      <c r="I229" s="53">
        <v>0.23</v>
      </c>
      <c r="J229" s="5">
        <f t="shared" si="16"/>
        <v>95.94</v>
      </c>
      <c r="K229" s="92" t="s">
        <v>18</v>
      </c>
      <c r="L229" s="18"/>
      <c r="M229" s="18"/>
      <c r="N229" s="23"/>
      <c r="O229" s="92" t="s">
        <v>19</v>
      </c>
      <c r="P229" s="70"/>
      <c r="Q229" s="58">
        <f>VLOOKUP(C229,[1]CENNIK!$C:$I,6,0)</f>
        <v>73</v>
      </c>
      <c r="R229" s="58">
        <f t="shared" si="18"/>
        <v>5</v>
      </c>
      <c r="S229" s="86">
        <f t="shared" si="17"/>
        <v>6.8493150684931503E-2</v>
      </c>
      <c r="T229" s="2"/>
      <c r="U229" s="2"/>
      <c r="V229" s="2"/>
      <c r="W229" s="2"/>
    </row>
    <row r="230" spans="1:23" s="48" customFormat="1">
      <c r="A230" s="90">
        <v>225</v>
      </c>
      <c r="B230" s="45" t="s">
        <v>190</v>
      </c>
      <c r="C230" s="17" t="s">
        <v>214</v>
      </c>
      <c r="D230" s="17" t="s">
        <v>215</v>
      </c>
      <c r="E230" s="46">
        <v>8015065067457</v>
      </c>
      <c r="F230" s="46" t="s">
        <v>216</v>
      </c>
      <c r="G230" s="91" t="s">
        <v>17</v>
      </c>
      <c r="H230" s="58">
        <v>689</v>
      </c>
      <c r="I230" s="53">
        <v>0.23</v>
      </c>
      <c r="J230" s="5">
        <f t="shared" si="16"/>
        <v>847.47</v>
      </c>
      <c r="K230" s="92" t="s">
        <v>88</v>
      </c>
      <c r="L230" s="18"/>
      <c r="M230" s="18"/>
      <c r="N230" s="23"/>
      <c r="O230" s="92" t="s">
        <v>19</v>
      </c>
      <c r="P230" s="70"/>
      <c r="Q230" s="58">
        <f>VLOOKUP(C230,[1]CENNIK!$C:$I,6,0)</f>
        <v>644</v>
      </c>
      <c r="R230" s="58">
        <f t="shared" si="18"/>
        <v>45</v>
      </c>
      <c r="S230" s="86">
        <f t="shared" si="17"/>
        <v>6.9875776397515521E-2</v>
      </c>
      <c r="T230" s="2"/>
      <c r="U230" s="2"/>
      <c r="V230" s="2"/>
      <c r="W230" s="2"/>
    </row>
    <row r="231" spans="1:23" s="48" customFormat="1">
      <c r="A231" s="90">
        <v>226</v>
      </c>
      <c r="B231" s="45" t="s">
        <v>190</v>
      </c>
      <c r="C231" s="17">
        <v>30700500</v>
      </c>
      <c r="D231" s="17" t="s">
        <v>86</v>
      </c>
      <c r="E231" s="46">
        <v>8019495417394</v>
      </c>
      <c r="F231" s="46" t="s">
        <v>217</v>
      </c>
      <c r="G231" s="91" t="s">
        <v>17</v>
      </c>
      <c r="H231" s="58">
        <v>333</v>
      </c>
      <c r="I231" s="53">
        <v>0.23</v>
      </c>
      <c r="J231" s="5">
        <f t="shared" si="16"/>
        <v>409.59</v>
      </c>
      <c r="K231" s="92" t="s">
        <v>88</v>
      </c>
      <c r="L231" s="18"/>
      <c r="M231" s="18"/>
      <c r="N231" s="23"/>
      <c r="O231" s="92" t="s">
        <v>19</v>
      </c>
      <c r="P231" s="70"/>
      <c r="Q231" s="58">
        <f>VLOOKUP(C231,[1]CENNIK!$C:$I,6,0)</f>
        <v>333</v>
      </c>
      <c r="R231" s="58">
        <f t="shared" si="18"/>
        <v>0</v>
      </c>
      <c r="S231" s="86">
        <f t="shared" si="17"/>
        <v>0</v>
      </c>
      <c r="T231" s="2"/>
      <c r="U231" s="2"/>
      <c r="V231" s="2"/>
      <c r="W231" s="2"/>
    </row>
    <row r="232" spans="1:23" s="48" customFormat="1">
      <c r="A232" s="90">
        <v>227</v>
      </c>
      <c r="B232" s="45" t="s">
        <v>190</v>
      </c>
      <c r="C232" s="17" t="s">
        <v>85</v>
      </c>
      <c r="D232" s="17" t="s">
        <v>86</v>
      </c>
      <c r="E232" s="46">
        <v>8019495403700</v>
      </c>
      <c r="F232" s="46" t="s">
        <v>87</v>
      </c>
      <c r="G232" s="91" t="s">
        <v>17</v>
      </c>
      <c r="H232" s="58">
        <v>594</v>
      </c>
      <c r="I232" s="53">
        <v>0.23</v>
      </c>
      <c r="J232" s="5">
        <f t="shared" si="16"/>
        <v>730.62</v>
      </c>
      <c r="K232" s="92" t="s">
        <v>88</v>
      </c>
      <c r="L232" s="18"/>
      <c r="M232" s="18"/>
      <c r="N232" s="23"/>
      <c r="O232" s="92" t="s">
        <v>19</v>
      </c>
      <c r="P232" s="70"/>
      <c r="Q232" s="58">
        <f>VLOOKUP(C232,[1]CENNIK!$C:$I,6,0)</f>
        <v>594</v>
      </c>
      <c r="R232" s="58">
        <f t="shared" si="18"/>
        <v>0</v>
      </c>
      <c r="S232" s="86">
        <f t="shared" si="17"/>
        <v>0</v>
      </c>
      <c r="T232" s="2"/>
      <c r="U232" s="2"/>
      <c r="V232" s="2"/>
      <c r="W232" s="2"/>
    </row>
    <row r="233" spans="1:23" s="48" customFormat="1">
      <c r="A233" s="90">
        <v>228</v>
      </c>
      <c r="B233" s="45" t="s">
        <v>190</v>
      </c>
      <c r="C233" s="17" t="s">
        <v>218</v>
      </c>
      <c r="D233" s="17" t="s">
        <v>19</v>
      </c>
      <c r="E233" s="46">
        <v>5907538000401</v>
      </c>
      <c r="F233" s="46" t="s">
        <v>219</v>
      </c>
      <c r="G233" s="91" t="s">
        <v>17</v>
      </c>
      <c r="H233" s="58">
        <v>892</v>
      </c>
      <c r="I233" s="53">
        <v>0.23</v>
      </c>
      <c r="J233" s="5">
        <f t="shared" si="16"/>
        <v>1097.1600000000001</v>
      </c>
      <c r="K233" s="92" t="s">
        <v>18</v>
      </c>
      <c r="L233" s="18"/>
      <c r="M233" s="18"/>
      <c r="N233" s="23"/>
      <c r="O233" s="92" t="s">
        <v>19</v>
      </c>
      <c r="P233" s="70"/>
      <c r="Q233" s="58">
        <f>VLOOKUP(C233,[1]CENNIK!$C:$I,6,0)</f>
        <v>834</v>
      </c>
      <c r="R233" s="58">
        <f t="shared" si="18"/>
        <v>58</v>
      </c>
      <c r="S233" s="86">
        <f t="shared" si="17"/>
        <v>6.9544364508393283E-2</v>
      </c>
      <c r="T233" s="2"/>
      <c r="U233" s="2"/>
      <c r="V233" s="2"/>
      <c r="W233" s="2"/>
    </row>
    <row r="234" spans="1:23" s="48" customFormat="1">
      <c r="A234" s="90">
        <v>229</v>
      </c>
      <c r="B234" s="45" t="s">
        <v>190</v>
      </c>
      <c r="C234" s="17" t="s">
        <v>220</v>
      </c>
      <c r="D234" s="17" t="s">
        <v>19</v>
      </c>
      <c r="E234" s="46">
        <v>5907538000418</v>
      </c>
      <c r="F234" s="46" t="s">
        <v>221</v>
      </c>
      <c r="G234" s="91" t="s">
        <v>17</v>
      </c>
      <c r="H234" s="58">
        <v>1682</v>
      </c>
      <c r="I234" s="53">
        <v>0.23</v>
      </c>
      <c r="J234" s="5">
        <f t="shared" si="16"/>
        <v>2068.86</v>
      </c>
      <c r="K234" s="92" t="s">
        <v>18</v>
      </c>
      <c r="L234" s="18"/>
      <c r="M234" s="18"/>
      <c r="N234" s="23"/>
      <c r="O234" s="92" t="s">
        <v>19</v>
      </c>
      <c r="P234" s="70"/>
      <c r="Q234" s="58">
        <f>VLOOKUP(C234,[1]CENNIK!$C:$I,6,0)</f>
        <v>1572</v>
      </c>
      <c r="R234" s="58">
        <f t="shared" si="18"/>
        <v>110</v>
      </c>
      <c r="S234" s="86">
        <f t="shared" si="17"/>
        <v>6.9974554707379136E-2</v>
      </c>
      <c r="T234" s="2"/>
      <c r="U234" s="2"/>
      <c r="V234" s="2"/>
      <c r="W234" s="2"/>
    </row>
    <row r="235" spans="1:23" s="48" customFormat="1">
      <c r="A235" s="90">
        <v>230</v>
      </c>
      <c r="B235" s="45" t="s">
        <v>190</v>
      </c>
      <c r="C235" s="17" t="s">
        <v>222</v>
      </c>
      <c r="D235" s="17" t="s">
        <v>70</v>
      </c>
      <c r="E235" s="46">
        <v>8015065710353</v>
      </c>
      <c r="F235" s="46" t="s">
        <v>223</v>
      </c>
      <c r="G235" s="91" t="s">
        <v>17</v>
      </c>
      <c r="H235" s="58">
        <v>192</v>
      </c>
      <c r="I235" s="53">
        <v>0.23</v>
      </c>
      <c r="J235" s="5">
        <f t="shared" si="16"/>
        <v>236.16</v>
      </c>
      <c r="K235" s="92" t="s">
        <v>18</v>
      </c>
      <c r="L235" s="18"/>
      <c r="M235" s="18"/>
      <c r="N235" s="23"/>
      <c r="O235" s="92" t="s">
        <v>19</v>
      </c>
      <c r="P235" s="70"/>
      <c r="Q235" s="58">
        <f>VLOOKUP(C235,[1]CENNIK!$C:$I,6,0)</f>
        <v>179</v>
      </c>
      <c r="R235" s="58">
        <f t="shared" si="18"/>
        <v>13</v>
      </c>
      <c r="S235" s="86">
        <f t="shared" si="17"/>
        <v>7.2625698324022353E-2</v>
      </c>
      <c r="T235" s="2"/>
      <c r="U235" s="2"/>
      <c r="V235" s="2"/>
      <c r="W235" s="2"/>
    </row>
    <row r="236" spans="1:23" s="48" customFormat="1">
      <c r="A236" s="90">
        <v>231</v>
      </c>
      <c r="B236" s="45" t="s">
        <v>190</v>
      </c>
      <c r="C236" s="17" t="s">
        <v>56</v>
      </c>
      <c r="D236" s="17" t="s">
        <v>57</v>
      </c>
      <c r="E236" s="46">
        <v>8015065711497</v>
      </c>
      <c r="F236" s="46" t="s">
        <v>58</v>
      </c>
      <c r="G236" s="91" t="s">
        <v>17</v>
      </c>
      <c r="H236" s="58">
        <v>321</v>
      </c>
      <c r="I236" s="53">
        <v>0.23</v>
      </c>
      <c r="J236" s="5">
        <f t="shared" si="16"/>
        <v>394.83</v>
      </c>
      <c r="K236" s="92" t="s">
        <v>18</v>
      </c>
      <c r="L236" s="18"/>
      <c r="M236" s="18"/>
      <c r="N236" s="23"/>
      <c r="O236" s="92" t="s">
        <v>19</v>
      </c>
      <c r="P236" s="70"/>
      <c r="Q236" s="58">
        <f>VLOOKUP(C236,[1]CENNIK!$C:$I,6,0)</f>
        <v>300</v>
      </c>
      <c r="R236" s="58">
        <f t="shared" si="18"/>
        <v>21</v>
      </c>
      <c r="S236" s="86">
        <f t="shared" si="17"/>
        <v>7.0000000000000007E-2</v>
      </c>
      <c r="T236" s="2"/>
      <c r="U236" s="2"/>
      <c r="V236" s="2"/>
      <c r="W236" s="2"/>
    </row>
    <row r="237" spans="1:23" s="48" customFormat="1">
      <c r="A237" s="90">
        <v>232</v>
      </c>
      <c r="B237" s="45" t="s">
        <v>190</v>
      </c>
      <c r="C237" s="17" t="s">
        <v>224</v>
      </c>
      <c r="D237" s="17" t="s">
        <v>57</v>
      </c>
      <c r="E237" s="46">
        <v>8015065093807</v>
      </c>
      <c r="F237" s="46" t="s">
        <v>225</v>
      </c>
      <c r="G237" s="91" t="s">
        <v>17</v>
      </c>
      <c r="H237" s="58">
        <v>539</v>
      </c>
      <c r="I237" s="53">
        <v>0.23</v>
      </c>
      <c r="J237" s="5">
        <f t="shared" si="16"/>
        <v>662.97</v>
      </c>
      <c r="K237" s="92" t="s">
        <v>18</v>
      </c>
      <c r="L237" s="18"/>
      <c r="M237" s="18"/>
      <c r="N237" s="23"/>
      <c r="O237" s="92" t="s">
        <v>19</v>
      </c>
      <c r="P237" s="70"/>
      <c r="Q237" s="58">
        <f>VLOOKUP(C237,[1]CENNIK!$C:$I,6,0)</f>
        <v>504</v>
      </c>
      <c r="R237" s="58">
        <f t="shared" si="18"/>
        <v>35</v>
      </c>
      <c r="S237" s="86">
        <f t="shared" si="17"/>
        <v>6.9444444444444448E-2</v>
      </c>
      <c r="T237" s="2"/>
      <c r="U237" s="2"/>
      <c r="V237" s="2"/>
      <c r="W237" s="2"/>
    </row>
    <row r="238" spans="1:23" s="48" customFormat="1">
      <c r="A238" s="90">
        <v>233</v>
      </c>
      <c r="B238" s="45" t="s">
        <v>190</v>
      </c>
      <c r="C238" s="17" t="s">
        <v>83</v>
      </c>
      <c r="D238" s="17" t="s">
        <v>63</v>
      </c>
      <c r="E238" s="46">
        <v>8015065074035</v>
      </c>
      <c r="F238" s="46" t="s">
        <v>84</v>
      </c>
      <c r="G238" s="91" t="s">
        <v>17</v>
      </c>
      <c r="H238" s="58">
        <v>2144</v>
      </c>
      <c r="I238" s="53">
        <v>0.23</v>
      </c>
      <c r="J238" s="5">
        <f t="shared" si="16"/>
        <v>2637.12</v>
      </c>
      <c r="K238" s="92" t="s">
        <v>18</v>
      </c>
      <c r="L238" s="18"/>
      <c r="M238" s="18"/>
      <c r="N238" s="23"/>
      <c r="O238" s="92" t="s">
        <v>19</v>
      </c>
      <c r="P238" s="70"/>
      <c r="Q238" s="58">
        <f>VLOOKUP(C238,[1]CENNIK!$C:$I,6,0)</f>
        <v>2004</v>
      </c>
      <c r="R238" s="58">
        <f t="shared" si="18"/>
        <v>140</v>
      </c>
      <c r="S238" s="86">
        <f t="shared" si="17"/>
        <v>6.9860279441117765E-2</v>
      </c>
      <c r="T238" s="2"/>
      <c r="U238" s="2"/>
      <c r="V238" s="2"/>
      <c r="W238" s="2"/>
    </row>
    <row r="239" spans="1:23" s="48" customFormat="1">
      <c r="A239" s="90">
        <v>234</v>
      </c>
      <c r="B239" s="45" t="s">
        <v>190</v>
      </c>
      <c r="C239" s="17" t="s">
        <v>111</v>
      </c>
      <c r="D239" s="17" t="s">
        <v>112</v>
      </c>
      <c r="E239" s="46">
        <v>5060011263042</v>
      </c>
      <c r="F239" s="46" t="s">
        <v>113</v>
      </c>
      <c r="G239" s="91" t="s">
        <v>17</v>
      </c>
      <c r="H239" s="4">
        <v>3628</v>
      </c>
      <c r="I239" s="53">
        <v>0.23</v>
      </c>
      <c r="J239" s="5">
        <f t="shared" si="16"/>
        <v>4462.4399999999996</v>
      </c>
      <c r="K239" s="92" t="s">
        <v>88</v>
      </c>
      <c r="L239" s="18"/>
      <c r="M239" s="18"/>
      <c r="N239" s="23"/>
      <c r="O239" s="92" t="s">
        <v>19</v>
      </c>
      <c r="P239" s="70"/>
      <c r="Q239" s="58">
        <f>VLOOKUP(C239,[1]CENNIK!$C:$I,6,0)</f>
        <v>3455</v>
      </c>
      <c r="R239" s="58">
        <f t="shared" si="18"/>
        <v>173</v>
      </c>
      <c r="S239" s="86">
        <f t="shared" si="17"/>
        <v>5.007235890014472E-2</v>
      </c>
      <c r="T239" s="2"/>
      <c r="U239" s="2"/>
      <c r="V239" s="2"/>
      <c r="W239" s="2"/>
    </row>
    <row r="240" spans="1:23" s="48" customFormat="1">
      <c r="A240" s="90">
        <v>235</v>
      </c>
      <c r="B240" s="45" t="s">
        <v>190</v>
      </c>
      <c r="C240" s="17" t="s">
        <v>114</v>
      </c>
      <c r="D240" s="17" t="s">
        <v>112</v>
      </c>
      <c r="E240" s="46">
        <v>5060011263059</v>
      </c>
      <c r="F240" s="46" t="s">
        <v>115</v>
      </c>
      <c r="G240" s="91" t="s">
        <v>17</v>
      </c>
      <c r="H240" s="4">
        <v>4083</v>
      </c>
      <c r="I240" s="53">
        <v>0.23</v>
      </c>
      <c r="J240" s="5">
        <f t="shared" si="16"/>
        <v>5022.09</v>
      </c>
      <c r="K240" s="92" t="s">
        <v>88</v>
      </c>
      <c r="L240" s="18"/>
      <c r="M240" s="18"/>
      <c r="N240" s="23"/>
      <c r="O240" s="92" t="s">
        <v>19</v>
      </c>
      <c r="P240" s="70"/>
      <c r="Q240" s="58">
        <f>VLOOKUP(C240,[1]CENNIK!$C:$I,6,0)</f>
        <v>3889</v>
      </c>
      <c r="R240" s="58">
        <f t="shared" si="18"/>
        <v>194</v>
      </c>
      <c r="S240" s="86">
        <f t="shared" si="17"/>
        <v>4.9884289020313707E-2</v>
      </c>
      <c r="T240" s="2"/>
      <c r="U240" s="2"/>
      <c r="V240" s="2"/>
      <c r="W240" s="2"/>
    </row>
    <row r="241" spans="1:23" s="48" customFormat="1">
      <c r="A241" s="90">
        <v>236</v>
      </c>
      <c r="B241" s="45" t="s">
        <v>190</v>
      </c>
      <c r="C241" s="17" t="s">
        <v>252</v>
      </c>
      <c r="D241" s="17" t="s">
        <v>192</v>
      </c>
      <c r="E241" s="46">
        <v>8015065056710</v>
      </c>
      <c r="F241" s="46" t="s">
        <v>253</v>
      </c>
      <c r="G241" s="91" t="s">
        <v>17</v>
      </c>
      <c r="H241" s="4">
        <v>8003</v>
      </c>
      <c r="I241" s="53">
        <v>0.23</v>
      </c>
      <c r="J241" s="5">
        <f t="shared" si="16"/>
        <v>9843.69</v>
      </c>
      <c r="K241" s="92" t="s">
        <v>18</v>
      </c>
      <c r="L241" s="18"/>
      <c r="M241" s="18"/>
      <c r="N241" s="23"/>
      <c r="O241" s="92" t="s">
        <v>19</v>
      </c>
      <c r="P241" s="70"/>
      <c r="Q241" s="58">
        <f>VLOOKUP(C241,[1]CENNIK!$C:$I,6,0)</f>
        <v>7550</v>
      </c>
      <c r="R241" s="58">
        <f t="shared" si="18"/>
        <v>453</v>
      </c>
      <c r="S241" s="86">
        <f t="shared" si="17"/>
        <v>0.06</v>
      </c>
      <c r="T241" s="2"/>
      <c r="U241" s="2"/>
      <c r="V241" s="2"/>
      <c r="W241" s="2"/>
    </row>
    <row r="242" spans="1:23" s="48" customFormat="1">
      <c r="A242" s="90">
        <v>237</v>
      </c>
      <c r="B242" s="45" t="s">
        <v>190</v>
      </c>
      <c r="C242" s="17" t="s">
        <v>254</v>
      </c>
      <c r="D242" s="17" t="s">
        <v>192</v>
      </c>
      <c r="E242" s="46">
        <v>8015065056734</v>
      </c>
      <c r="F242" s="46" t="s">
        <v>255</v>
      </c>
      <c r="G242" s="91" t="s">
        <v>17</v>
      </c>
      <c r="H242" s="4">
        <v>8003</v>
      </c>
      <c r="I242" s="53">
        <v>0.23</v>
      </c>
      <c r="J242" s="5">
        <f t="shared" si="16"/>
        <v>9843.69</v>
      </c>
      <c r="K242" s="92" t="s">
        <v>18</v>
      </c>
      <c r="L242" s="18"/>
      <c r="M242" s="18"/>
      <c r="N242" s="23"/>
      <c r="O242" s="92" t="s">
        <v>19</v>
      </c>
      <c r="P242" s="70"/>
      <c r="Q242" s="58">
        <f>VLOOKUP(C242,[1]CENNIK!$C:$I,6,0)</f>
        <v>7550</v>
      </c>
      <c r="R242" s="58">
        <f t="shared" si="18"/>
        <v>453</v>
      </c>
      <c r="S242" s="86">
        <f t="shared" si="17"/>
        <v>0.06</v>
      </c>
      <c r="T242" s="2"/>
      <c r="U242" s="2"/>
      <c r="V242" s="2"/>
      <c r="W242" s="2"/>
    </row>
    <row r="243" spans="1:23" s="48" customFormat="1">
      <c r="A243" s="90">
        <v>238</v>
      </c>
      <c r="B243" s="45" t="s">
        <v>190</v>
      </c>
      <c r="C243" s="17" t="s">
        <v>256</v>
      </c>
      <c r="D243" s="17" t="s">
        <v>192</v>
      </c>
      <c r="E243" s="46">
        <v>8015065057298</v>
      </c>
      <c r="F243" s="46" t="s">
        <v>257</v>
      </c>
      <c r="G243" s="91" t="s">
        <v>17</v>
      </c>
      <c r="H243" s="4">
        <v>8003</v>
      </c>
      <c r="I243" s="53">
        <v>0.23</v>
      </c>
      <c r="J243" s="5">
        <f t="shared" si="16"/>
        <v>9843.69</v>
      </c>
      <c r="K243" s="92" t="s">
        <v>18</v>
      </c>
      <c r="L243" s="18"/>
      <c r="M243" s="18"/>
      <c r="N243" s="23"/>
      <c r="O243" s="92" t="s">
        <v>19</v>
      </c>
      <c r="P243" s="70"/>
      <c r="Q243" s="58">
        <f>VLOOKUP(C243,[1]CENNIK!$C:$I,6,0)</f>
        <v>7550</v>
      </c>
      <c r="R243" s="58">
        <f t="shared" si="18"/>
        <v>453</v>
      </c>
      <c r="S243" s="86">
        <f t="shared" si="17"/>
        <v>0.06</v>
      </c>
      <c r="T243" s="2"/>
      <c r="U243" s="2"/>
      <c r="V243" s="2"/>
      <c r="W243" s="2"/>
    </row>
    <row r="244" spans="1:23" s="48" customFormat="1">
      <c r="A244" s="90">
        <v>239</v>
      </c>
      <c r="B244" s="45" t="s">
        <v>190</v>
      </c>
      <c r="C244" s="17" t="s">
        <v>204</v>
      </c>
      <c r="D244" s="17" t="s">
        <v>57</v>
      </c>
      <c r="E244" s="46">
        <v>8015065714184</v>
      </c>
      <c r="F244" s="46" t="s">
        <v>205</v>
      </c>
      <c r="G244" s="91" t="s">
        <v>17</v>
      </c>
      <c r="H244" s="58">
        <v>306</v>
      </c>
      <c r="I244" s="53">
        <v>0.23</v>
      </c>
      <c r="J244" s="5">
        <f t="shared" si="16"/>
        <v>376.38</v>
      </c>
      <c r="K244" s="92" t="s">
        <v>18</v>
      </c>
      <c r="L244" s="18"/>
      <c r="M244" s="18"/>
      <c r="N244" s="23"/>
      <c r="O244" s="92" t="s">
        <v>19</v>
      </c>
      <c r="P244" s="70"/>
      <c r="Q244" s="58">
        <f>VLOOKUP(C244,[1]CENNIK!$C:$I,6,0)</f>
        <v>286</v>
      </c>
      <c r="R244" s="58">
        <f t="shared" si="18"/>
        <v>20</v>
      </c>
      <c r="S244" s="86">
        <f t="shared" si="17"/>
        <v>6.9930069930069935E-2</v>
      </c>
      <c r="T244" s="2"/>
      <c r="U244" s="2"/>
      <c r="V244" s="2"/>
      <c r="W244" s="2"/>
    </row>
    <row r="245" spans="1:23" s="48" customFormat="1">
      <c r="A245" s="90">
        <v>240</v>
      </c>
      <c r="B245" s="45" t="s">
        <v>190</v>
      </c>
      <c r="C245" s="17" t="s">
        <v>206</v>
      </c>
      <c r="D245" s="17" t="s">
        <v>57</v>
      </c>
      <c r="E245" s="46">
        <v>8015065050411</v>
      </c>
      <c r="F245" s="46" t="s">
        <v>207</v>
      </c>
      <c r="G245" s="91" t="s">
        <v>17</v>
      </c>
      <c r="H245" s="58">
        <v>258</v>
      </c>
      <c r="I245" s="53">
        <v>0.23</v>
      </c>
      <c r="J245" s="5">
        <f t="shared" si="16"/>
        <v>317.33999999999997</v>
      </c>
      <c r="K245" s="92" t="s">
        <v>18</v>
      </c>
      <c r="L245" s="18"/>
      <c r="M245" s="18"/>
      <c r="N245" s="23"/>
      <c r="O245" s="92" t="s">
        <v>19</v>
      </c>
      <c r="P245" s="70"/>
      <c r="Q245" s="58">
        <f>VLOOKUP(C245,[1]CENNIK!$C:$I,6,0)</f>
        <v>241</v>
      </c>
      <c r="R245" s="58">
        <f t="shared" si="18"/>
        <v>17</v>
      </c>
      <c r="S245" s="86">
        <f t="shared" si="17"/>
        <v>7.0539419087136929E-2</v>
      </c>
      <c r="T245" s="2"/>
      <c r="U245" s="2"/>
      <c r="V245" s="2"/>
      <c r="W245" s="2"/>
    </row>
    <row r="246" spans="1:23" s="48" customFormat="1">
      <c r="A246" s="90">
        <v>241</v>
      </c>
      <c r="B246" s="45" t="s">
        <v>190</v>
      </c>
      <c r="C246" s="17" t="s">
        <v>208</v>
      </c>
      <c r="D246" s="17" t="s">
        <v>57</v>
      </c>
      <c r="E246" s="46">
        <v>5907538000395</v>
      </c>
      <c r="F246" s="46" t="s">
        <v>209</v>
      </c>
      <c r="G246" s="91" t="s">
        <v>17</v>
      </c>
      <c r="H246" s="58">
        <v>154</v>
      </c>
      <c r="I246" s="53">
        <v>0.23</v>
      </c>
      <c r="J246" s="5">
        <f t="shared" si="16"/>
        <v>189.42</v>
      </c>
      <c r="K246" s="92" t="s">
        <v>18</v>
      </c>
      <c r="L246" s="18"/>
      <c r="M246" s="18"/>
      <c r="N246" s="23"/>
      <c r="O246" s="92" t="s">
        <v>19</v>
      </c>
      <c r="P246" s="70"/>
      <c r="Q246" s="58">
        <f>VLOOKUP(C246,[1]CENNIK!$C:$I,6,0)</f>
        <v>144</v>
      </c>
      <c r="R246" s="58">
        <f t="shared" si="18"/>
        <v>10</v>
      </c>
      <c r="S246" s="86">
        <f t="shared" si="17"/>
        <v>6.9444444444444448E-2</v>
      </c>
      <c r="T246" s="2"/>
      <c r="U246" s="2"/>
      <c r="V246" s="2"/>
      <c r="W246" s="2"/>
    </row>
    <row r="247" spans="1:23" s="48" customFormat="1">
      <c r="A247" s="90">
        <v>242</v>
      </c>
      <c r="B247" s="45" t="s">
        <v>190</v>
      </c>
      <c r="C247" s="17" t="s">
        <v>210</v>
      </c>
      <c r="D247" s="17" t="s">
        <v>70</v>
      </c>
      <c r="E247" s="46">
        <v>8015065044083</v>
      </c>
      <c r="F247" s="46" t="s">
        <v>211</v>
      </c>
      <c r="G247" s="91" t="s">
        <v>17</v>
      </c>
      <c r="H247" s="58">
        <v>68</v>
      </c>
      <c r="I247" s="53">
        <v>0.23</v>
      </c>
      <c r="J247" s="5">
        <f t="shared" ref="J247:J310" si="19">H247*(1+I247)</f>
        <v>83.64</v>
      </c>
      <c r="K247" s="92" t="s">
        <v>18</v>
      </c>
      <c r="L247" s="18"/>
      <c r="M247" s="18"/>
      <c r="N247" s="23"/>
      <c r="O247" s="92" t="s">
        <v>19</v>
      </c>
      <c r="P247" s="70"/>
      <c r="Q247" s="58">
        <f>VLOOKUP(C247,[1]CENNIK!$C:$I,6,0)</f>
        <v>64</v>
      </c>
      <c r="R247" s="58">
        <f t="shared" si="18"/>
        <v>4</v>
      </c>
      <c r="S247" s="86">
        <f t="shared" si="17"/>
        <v>6.25E-2</v>
      </c>
      <c r="T247" s="2"/>
      <c r="U247" s="2"/>
      <c r="V247" s="2"/>
      <c r="W247" s="2"/>
    </row>
    <row r="248" spans="1:23" s="48" customFormat="1">
      <c r="A248" s="90">
        <v>243</v>
      </c>
      <c r="B248" s="45" t="s">
        <v>190</v>
      </c>
      <c r="C248" s="17" t="s">
        <v>212</v>
      </c>
      <c r="D248" s="17" t="s">
        <v>70</v>
      </c>
      <c r="E248" s="46">
        <v>8015065716065</v>
      </c>
      <c r="F248" s="46" t="s">
        <v>213</v>
      </c>
      <c r="G248" s="91" t="s">
        <v>17</v>
      </c>
      <c r="H248" s="58">
        <v>78</v>
      </c>
      <c r="I248" s="53">
        <v>0.23</v>
      </c>
      <c r="J248" s="5">
        <f t="shared" si="19"/>
        <v>95.94</v>
      </c>
      <c r="K248" s="92" t="s">
        <v>18</v>
      </c>
      <c r="L248" s="18"/>
      <c r="M248" s="18"/>
      <c r="N248" s="23"/>
      <c r="O248" s="92" t="s">
        <v>19</v>
      </c>
      <c r="P248" s="70"/>
      <c r="Q248" s="58">
        <f>VLOOKUP(C248,[1]CENNIK!$C:$I,6,0)</f>
        <v>73</v>
      </c>
      <c r="R248" s="58">
        <f t="shared" si="18"/>
        <v>5</v>
      </c>
      <c r="S248" s="86">
        <f t="shared" si="17"/>
        <v>6.8493150684931503E-2</v>
      </c>
      <c r="T248" s="2"/>
      <c r="U248" s="2"/>
      <c r="V248" s="2"/>
      <c r="W248" s="2"/>
    </row>
    <row r="249" spans="1:23" s="48" customFormat="1">
      <c r="A249" s="90">
        <v>244</v>
      </c>
      <c r="B249" s="45" t="s">
        <v>190</v>
      </c>
      <c r="C249" s="17" t="s">
        <v>214</v>
      </c>
      <c r="D249" s="17" t="s">
        <v>215</v>
      </c>
      <c r="E249" s="46">
        <v>8015065067457</v>
      </c>
      <c r="F249" s="46" t="s">
        <v>216</v>
      </c>
      <c r="G249" s="91" t="s">
        <v>17</v>
      </c>
      <c r="H249" s="58">
        <v>689</v>
      </c>
      <c r="I249" s="53">
        <v>0.23</v>
      </c>
      <c r="J249" s="5">
        <f t="shared" si="19"/>
        <v>847.47</v>
      </c>
      <c r="K249" s="92" t="s">
        <v>88</v>
      </c>
      <c r="L249" s="18"/>
      <c r="M249" s="18"/>
      <c r="N249" s="23"/>
      <c r="O249" s="92" t="s">
        <v>19</v>
      </c>
      <c r="P249" s="70"/>
      <c r="Q249" s="58">
        <f>VLOOKUP(C249,[1]CENNIK!$C:$I,6,0)</f>
        <v>644</v>
      </c>
      <c r="R249" s="58">
        <f t="shared" si="18"/>
        <v>45</v>
      </c>
      <c r="S249" s="86">
        <f t="shared" si="17"/>
        <v>6.9875776397515521E-2</v>
      </c>
      <c r="T249" s="2"/>
      <c r="U249" s="2"/>
      <c r="V249" s="2"/>
      <c r="W249" s="2"/>
    </row>
    <row r="250" spans="1:23" s="48" customFormat="1">
      <c r="A250" s="90">
        <v>245</v>
      </c>
      <c r="B250" s="45" t="s">
        <v>190</v>
      </c>
      <c r="C250" s="17">
        <v>30700500</v>
      </c>
      <c r="D250" s="17" t="s">
        <v>86</v>
      </c>
      <c r="E250" s="46">
        <v>8019495417394</v>
      </c>
      <c r="F250" s="46" t="s">
        <v>217</v>
      </c>
      <c r="G250" s="91" t="s">
        <v>17</v>
      </c>
      <c r="H250" s="58">
        <v>333</v>
      </c>
      <c r="I250" s="53">
        <v>0.23</v>
      </c>
      <c r="J250" s="5">
        <f t="shared" si="19"/>
        <v>409.59</v>
      </c>
      <c r="K250" s="92" t="s">
        <v>88</v>
      </c>
      <c r="L250" s="18"/>
      <c r="M250" s="18"/>
      <c r="N250" s="23"/>
      <c r="O250" s="92" t="s">
        <v>19</v>
      </c>
      <c r="P250" s="70"/>
      <c r="Q250" s="58">
        <f>VLOOKUP(C250,[1]CENNIK!$C:$I,6,0)</f>
        <v>333</v>
      </c>
      <c r="R250" s="58">
        <f t="shared" si="18"/>
        <v>0</v>
      </c>
      <c r="S250" s="86">
        <f t="shared" si="17"/>
        <v>0</v>
      </c>
      <c r="T250" s="2"/>
      <c r="U250" s="2"/>
      <c r="V250" s="2"/>
      <c r="W250" s="2"/>
    </row>
    <row r="251" spans="1:23" s="48" customFormat="1">
      <c r="A251" s="90">
        <v>246</v>
      </c>
      <c r="B251" s="45" t="s">
        <v>190</v>
      </c>
      <c r="C251" s="17" t="s">
        <v>85</v>
      </c>
      <c r="D251" s="17" t="s">
        <v>86</v>
      </c>
      <c r="E251" s="46">
        <v>8019495403700</v>
      </c>
      <c r="F251" s="46" t="s">
        <v>87</v>
      </c>
      <c r="G251" s="91" t="s">
        <v>17</v>
      </c>
      <c r="H251" s="58">
        <v>594</v>
      </c>
      <c r="I251" s="53">
        <v>0.23</v>
      </c>
      <c r="J251" s="5">
        <f t="shared" si="19"/>
        <v>730.62</v>
      </c>
      <c r="K251" s="92" t="s">
        <v>88</v>
      </c>
      <c r="L251" s="18"/>
      <c r="M251" s="18"/>
      <c r="N251" s="23"/>
      <c r="O251" s="92" t="s">
        <v>19</v>
      </c>
      <c r="P251" s="70"/>
      <c r="Q251" s="58">
        <f>VLOOKUP(C251,[1]CENNIK!$C:$I,6,0)</f>
        <v>594</v>
      </c>
      <c r="R251" s="58">
        <f t="shared" si="18"/>
        <v>0</v>
      </c>
      <c r="S251" s="86">
        <f t="shared" si="17"/>
        <v>0</v>
      </c>
      <c r="T251" s="2"/>
      <c r="U251" s="2"/>
      <c r="V251" s="2"/>
      <c r="W251" s="2"/>
    </row>
    <row r="252" spans="1:23" s="48" customFormat="1">
      <c r="A252" s="90">
        <v>247</v>
      </c>
      <c r="B252" s="45" t="s">
        <v>190</v>
      </c>
      <c r="C252" s="17" t="s">
        <v>218</v>
      </c>
      <c r="D252" s="17" t="s">
        <v>19</v>
      </c>
      <c r="E252" s="46">
        <v>5907538000401</v>
      </c>
      <c r="F252" s="46" t="s">
        <v>219</v>
      </c>
      <c r="G252" s="91" t="s">
        <v>17</v>
      </c>
      <c r="H252" s="58">
        <v>892</v>
      </c>
      <c r="I252" s="53">
        <v>0.23</v>
      </c>
      <c r="J252" s="5">
        <f t="shared" si="19"/>
        <v>1097.1600000000001</v>
      </c>
      <c r="K252" s="92" t="s">
        <v>18</v>
      </c>
      <c r="L252" s="18"/>
      <c r="M252" s="18"/>
      <c r="N252" s="23"/>
      <c r="O252" s="92" t="s">
        <v>19</v>
      </c>
      <c r="P252" s="70"/>
      <c r="Q252" s="58">
        <f>VLOOKUP(C252,[1]CENNIK!$C:$I,6,0)</f>
        <v>834</v>
      </c>
      <c r="R252" s="58">
        <f t="shared" si="18"/>
        <v>58</v>
      </c>
      <c r="S252" s="86">
        <f t="shared" si="17"/>
        <v>6.9544364508393283E-2</v>
      </c>
      <c r="T252" s="2"/>
      <c r="U252" s="2"/>
      <c r="V252" s="2"/>
      <c r="W252" s="2"/>
    </row>
    <row r="253" spans="1:23" s="48" customFormat="1">
      <c r="A253" s="90">
        <v>248</v>
      </c>
      <c r="B253" s="45" t="s">
        <v>190</v>
      </c>
      <c r="C253" s="17" t="s">
        <v>220</v>
      </c>
      <c r="D253" s="17" t="s">
        <v>19</v>
      </c>
      <c r="E253" s="46">
        <v>5907538000418</v>
      </c>
      <c r="F253" s="46" t="s">
        <v>221</v>
      </c>
      <c r="G253" s="91" t="s">
        <v>17</v>
      </c>
      <c r="H253" s="58">
        <v>1682</v>
      </c>
      <c r="I253" s="53">
        <v>0.23</v>
      </c>
      <c r="J253" s="5">
        <f t="shared" si="19"/>
        <v>2068.86</v>
      </c>
      <c r="K253" s="92" t="s">
        <v>18</v>
      </c>
      <c r="L253" s="18"/>
      <c r="M253" s="18"/>
      <c r="N253" s="23"/>
      <c r="O253" s="92" t="s">
        <v>19</v>
      </c>
      <c r="P253" s="70"/>
      <c r="Q253" s="58">
        <f>VLOOKUP(C253,[1]CENNIK!$C:$I,6,0)</f>
        <v>1572</v>
      </c>
      <c r="R253" s="58">
        <f t="shared" si="18"/>
        <v>110</v>
      </c>
      <c r="S253" s="86">
        <f t="shared" si="17"/>
        <v>6.9974554707379136E-2</v>
      </c>
      <c r="T253" s="2"/>
      <c r="U253" s="2"/>
      <c r="V253" s="2"/>
      <c r="W253" s="2"/>
    </row>
    <row r="254" spans="1:23" s="48" customFormat="1">
      <c r="A254" s="90">
        <v>249</v>
      </c>
      <c r="B254" s="45" t="s">
        <v>190</v>
      </c>
      <c r="C254" s="17" t="s">
        <v>222</v>
      </c>
      <c r="D254" s="17" t="s">
        <v>70</v>
      </c>
      <c r="E254" s="46">
        <v>8015065710353</v>
      </c>
      <c r="F254" s="46" t="s">
        <v>223</v>
      </c>
      <c r="G254" s="91" t="s">
        <v>17</v>
      </c>
      <c r="H254" s="58">
        <v>192</v>
      </c>
      <c r="I254" s="53">
        <v>0.23</v>
      </c>
      <c r="J254" s="5">
        <f t="shared" si="19"/>
        <v>236.16</v>
      </c>
      <c r="K254" s="92" t="s">
        <v>18</v>
      </c>
      <c r="L254" s="18"/>
      <c r="M254" s="18"/>
      <c r="N254" s="23"/>
      <c r="O254" s="92" t="s">
        <v>19</v>
      </c>
      <c r="P254" s="70"/>
      <c r="Q254" s="58">
        <f>VLOOKUP(C254,[1]CENNIK!$C:$I,6,0)</f>
        <v>179</v>
      </c>
      <c r="R254" s="58">
        <f t="shared" si="18"/>
        <v>13</v>
      </c>
      <c r="S254" s="86">
        <f t="shared" si="17"/>
        <v>7.2625698324022353E-2</v>
      </c>
      <c r="T254" s="2"/>
      <c r="U254" s="2"/>
      <c r="V254" s="2"/>
      <c r="W254" s="2"/>
    </row>
    <row r="255" spans="1:23" s="48" customFormat="1">
      <c r="A255" s="90">
        <v>250</v>
      </c>
      <c r="B255" s="45" t="s">
        <v>190</v>
      </c>
      <c r="C255" s="17" t="s">
        <v>56</v>
      </c>
      <c r="D255" s="17" t="s">
        <v>57</v>
      </c>
      <c r="E255" s="46">
        <v>8015065711497</v>
      </c>
      <c r="F255" s="46" t="s">
        <v>58</v>
      </c>
      <c r="G255" s="91" t="s">
        <v>17</v>
      </c>
      <c r="H255" s="58">
        <v>321</v>
      </c>
      <c r="I255" s="53">
        <v>0.23</v>
      </c>
      <c r="J255" s="5">
        <f t="shared" si="19"/>
        <v>394.83</v>
      </c>
      <c r="K255" s="92" t="s">
        <v>18</v>
      </c>
      <c r="L255" s="18"/>
      <c r="M255" s="18"/>
      <c r="N255" s="23"/>
      <c r="O255" s="92" t="s">
        <v>19</v>
      </c>
      <c r="P255" s="70"/>
      <c r="Q255" s="58">
        <f>VLOOKUP(C255,[1]CENNIK!$C:$I,6,0)</f>
        <v>300</v>
      </c>
      <c r="R255" s="58">
        <f t="shared" si="18"/>
        <v>21</v>
      </c>
      <c r="S255" s="86">
        <f t="shared" si="17"/>
        <v>7.0000000000000007E-2</v>
      </c>
      <c r="T255" s="2"/>
      <c r="U255" s="2"/>
      <c r="V255" s="2"/>
      <c r="W255" s="2"/>
    </row>
    <row r="256" spans="1:23" s="48" customFormat="1">
      <c r="A256" s="90">
        <v>251</v>
      </c>
      <c r="B256" s="45" t="s">
        <v>190</v>
      </c>
      <c r="C256" s="17" t="s">
        <v>224</v>
      </c>
      <c r="D256" s="17" t="s">
        <v>57</v>
      </c>
      <c r="E256" s="46">
        <v>8015065093807</v>
      </c>
      <c r="F256" s="46" t="s">
        <v>225</v>
      </c>
      <c r="G256" s="91" t="s">
        <v>17</v>
      </c>
      <c r="H256" s="58">
        <v>539</v>
      </c>
      <c r="I256" s="53">
        <v>0.23</v>
      </c>
      <c r="J256" s="5">
        <f t="shared" si="19"/>
        <v>662.97</v>
      </c>
      <c r="K256" s="92" t="s">
        <v>18</v>
      </c>
      <c r="L256" s="18"/>
      <c r="M256" s="18"/>
      <c r="N256" s="23"/>
      <c r="O256" s="92" t="s">
        <v>19</v>
      </c>
      <c r="P256" s="70"/>
      <c r="Q256" s="58">
        <f>VLOOKUP(C256,[1]CENNIK!$C:$I,6,0)</f>
        <v>504</v>
      </c>
      <c r="R256" s="58">
        <f t="shared" si="18"/>
        <v>35</v>
      </c>
      <c r="S256" s="86">
        <f t="shared" si="17"/>
        <v>6.9444444444444448E-2</v>
      </c>
      <c r="T256" s="2"/>
      <c r="U256" s="2"/>
      <c r="V256" s="2"/>
      <c r="W256" s="2"/>
    </row>
    <row r="257" spans="1:23" s="48" customFormat="1">
      <c r="A257" s="90">
        <v>252</v>
      </c>
      <c r="B257" s="45" t="s">
        <v>190</v>
      </c>
      <c r="C257" s="17" t="s">
        <v>83</v>
      </c>
      <c r="D257" s="17" t="s">
        <v>63</v>
      </c>
      <c r="E257" s="46">
        <v>8015065074035</v>
      </c>
      <c r="F257" s="46" t="s">
        <v>84</v>
      </c>
      <c r="G257" s="91" t="s">
        <v>17</v>
      </c>
      <c r="H257" s="58">
        <v>2144</v>
      </c>
      <c r="I257" s="53">
        <v>0.23</v>
      </c>
      <c r="J257" s="5">
        <f t="shared" si="19"/>
        <v>2637.12</v>
      </c>
      <c r="K257" s="92" t="s">
        <v>18</v>
      </c>
      <c r="L257" s="18"/>
      <c r="M257" s="18"/>
      <c r="N257" s="23"/>
      <c r="O257" s="92" t="s">
        <v>19</v>
      </c>
      <c r="P257" s="70"/>
      <c r="Q257" s="58">
        <f>VLOOKUP(C257,[1]CENNIK!$C:$I,6,0)</f>
        <v>2004</v>
      </c>
      <c r="R257" s="58">
        <f t="shared" si="18"/>
        <v>140</v>
      </c>
      <c r="S257" s="86">
        <f t="shared" si="17"/>
        <v>6.9860279441117765E-2</v>
      </c>
      <c r="T257" s="2"/>
      <c r="U257" s="2"/>
      <c r="V257" s="2"/>
      <c r="W257" s="2"/>
    </row>
    <row r="258" spans="1:23" s="48" customFormat="1">
      <c r="A258" s="90">
        <v>253</v>
      </c>
      <c r="B258" s="45" t="s">
        <v>190</v>
      </c>
      <c r="C258" s="17" t="s">
        <v>111</v>
      </c>
      <c r="D258" s="17" t="s">
        <v>112</v>
      </c>
      <c r="E258" s="46">
        <v>5060011263042</v>
      </c>
      <c r="F258" s="46" t="s">
        <v>113</v>
      </c>
      <c r="G258" s="91" t="s">
        <v>17</v>
      </c>
      <c r="H258" s="4">
        <v>3628</v>
      </c>
      <c r="I258" s="53">
        <v>0.23</v>
      </c>
      <c r="J258" s="5">
        <f t="shared" si="19"/>
        <v>4462.4399999999996</v>
      </c>
      <c r="K258" s="92" t="s">
        <v>88</v>
      </c>
      <c r="L258" s="18"/>
      <c r="M258" s="18"/>
      <c r="N258" s="23"/>
      <c r="O258" s="92" t="s">
        <v>19</v>
      </c>
      <c r="P258" s="70"/>
      <c r="Q258" s="58">
        <f>VLOOKUP(C258,[1]CENNIK!$C:$I,6,0)</f>
        <v>3455</v>
      </c>
      <c r="R258" s="58">
        <f t="shared" si="18"/>
        <v>173</v>
      </c>
      <c r="S258" s="86">
        <f t="shared" si="17"/>
        <v>5.007235890014472E-2</v>
      </c>
      <c r="T258" s="2"/>
      <c r="U258" s="2"/>
      <c r="V258" s="2"/>
      <c r="W258" s="2"/>
    </row>
    <row r="259" spans="1:23" s="48" customFormat="1">
      <c r="A259" s="90">
        <v>254</v>
      </c>
      <c r="B259" s="45" t="s">
        <v>190</v>
      </c>
      <c r="C259" s="17" t="s">
        <v>114</v>
      </c>
      <c r="D259" s="17" t="s">
        <v>112</v>
      </c>
      <c r="E259" s="46">
        <v>5060011263059</v>
      </c>
      <c r="F259" s="46" t="s">
        <v>115</v>
      </c>
      <c r="G259" s="91" t="s">
        <v>17</v>
      </c>
      <c r="H259" s="4">
        <v>4083</v>
      </c>
      <c r="I259" s="53">
        <v>0.23</v>
      </c>
      <c r="J259" s="5">
        <f t="shared" si="19"/>
        <v>5022.09</v>
      </c>
      <c r="K259" s="92" t="s">
        <v>88</v>
      </c>
      <c r="L259" s="18"/>
      <c r="M259" s="18"/>
      <c r="N259" s="23"/>
      <c r="O259" s="92" t="s">
        <v>19</v>
      </c>
      <c r="P259" s="70"/>
      <c r="Q259" s="58">
        <f>VLOOKUP(C259,[1]CENNIK!$C:$I,6,0)</f>
        <v>3889</v>
      </c>
      <c r="R259" s="58">
        <f t="shared" si="18"/>
        <v>194</v>
      </c>
      <c r="S259" s="86">
        <f t="shared" si="17"/>
        <v>4.9884289020313707E-2</v>
      </c>
      <c r="T259" s="2"/>
      <c r="U259" s="2"/>
      <c r="V259" s="2"/>
      <c r="W259" s="2"/>
    </row>
    <row r="260" spans="1:23" s="48" customFormat="1">
      <c r="A260" s="90">
        <v>255</v>
      </c>
      <c r="B260" s="45" t="s">
        <v>190</v>
      </c>
      <c r="C260" s="17" t="s">
        <v>258</v>
      </c>
      <c r="D260" s="17" t="s">
        <v>192</v>
      </c>
      <c r="E260" s="46">
        <v>8015065059629</v>
      </c>
      <c r="F260" s="46" t="s">
        <v>259</v>
      </c>
      <c r="G260" s="91" t="s">
        <v>17</v>
      </c>
      <c r="H260" s="4">
        <v>9928</v>
      </c>
      <c r="I260" s="53">
        <v>0.23</v>
      </c>
      <c r="J260" s="5">
        <f t="shared" si="19"/>
        <v>12211.44</v>
      </c>
      <c r="K260" s="92" t="s">
        <v>18</v>
      </c>
      <c r="L260" s="18"/>
      <c r="M260" s="18"/>
      <c r="N260" s="23"/>
      <c r="O260" s="92" t="s">
        <v>19</v>
      </c>
      <c r="P260" s="70"/>
      <c r="Q260" s="58">
        <f>VLOOKUP(C260,[1]CENNIK!$C:$I,6,0)</f>
        <v>9366</v>
      </c>
      <c r="R260" s="58">
        <f t="shared" si="18"/>
        <v>562</v>
      </c>
      <c r="S260" s="86">
        <f t="shared" si="17"/>
        <v>6.0004270766602606E-2</v>
      </c>
      <c r="T260" s="2"/>
      <c r="U260" s="2"/>
      <c r="V260" s="2"/>
      <c r="W260" s="2"/>
    </row>
    <row r="261" spans="1:23" s="48" customFormat="1">
      <c r="A261" s="90">
        <v>256</v>
      </c>
      <c r="B261" s="45" t="s">
        <v>190</v>
      </c>
      <c r="C261" s="17" t="s">
        <v>260</v>
      </c>
      <c r="D261" s="17" t="s">
        <v>192</v>
      </c>
      <c r="E261" s="46">
        <v>8015065059636</v>
      </c>
      <c r="F261" s="46" t="s">
        <v>261</v>
      </c>
      <c r="G261" s="91" t="s">
        <v>17</v>
      </c>
      <c r="H261" s="4">
        <v>9928</v>
      </c>
      <c r="I261" s="53">
        <v>0.23</v>
      </c>
      <c r="J261" s="5">
        <f t="shared" si="19"/>
        <v>12211.44</v>
      </c>
      <c r="K261" s="92" t="s">
        <v>18</v>
      </c>
      <c r="L261" s="18"/>
      <c r="M261" s="18"/>
      <c r="N261" s="23"/>
      <c r="O261" s="92" t="s">
        <v>19</v>
      </c>
      <c r="P261" s="70"/>
      <c r="Q261" s="58">
        <f>VLOOKUP(C261,[1]CENNIK!$C:$I,6,0)</f>
        <v>9366</v>
      </c>
      <c r="R261" s="58">
        <f t="shared" si="18"/>
        <v>562</v>
      </c>
      <c r="S261" s="86">
        <f t="shared" si="17"/>
        <v>6.0004270766602606E-2</v>
      </c>
      <c r="T261" s="2"/>
      <c r="U261" s="2"/>
      <c r="V261" s="2"/>
      <c r="W261" s="2"/>
    </row>
    <row r="262" spans="1:23" s="48" customFormat="1">
      <c r="A262" s="90">
        <v>257</v>
      </c>
      <c r="B262" s="45" t="s">
        <v>190</v>
      </c>
      <c r="C262" s="17" t="s">
        <v>208</v>
      </c>
      <c r="D262" s="17" t="s">
        <v>57</v>
      </c>
      <c r="E262" s="46">
        <v>5907538000395</v>
      </c>
      <c r="F262" s="46" t="s">
        <v>209</v>
      </c>
      <c r="G262" s="91" t="s">
        <v>17</v>
      </c>
      <c r="H262" s="58">
        <v>154</v>
      </c>
      <c r="I262" s="53">
        <v>0.23</v>
      </c>
      <c r="J262" s="5">
        <f t="shared" si="19"/>
        <v>189.42</v>
      </c>
      <c r="K262" s="92" t="s">
        <v>18</v>
      </c>
      <c r="L262" s="18"/>
      <c r="M262" s="18"/>
      <c r="N262" s="23"/>
      <c r="O262" s="92" t="s">
        <v>19</v>
      </c>
      <c r="P262" s="70"/>
      <c r="Q262" s="58">
        <f>VLOOKUP(C262,[1]CENNIK!$C:$I,6,0)</f>
        <v>144</v>
      </c>
      <c r="R262" s="58">
        <f t="shared" si="18"/>
        <v>10</v>
      </c>
      <c r="S262" s="86">
        <f t="shared" ref="S262:S325" si="20">R262/Q262</f>
        <v>6.9444444444444448E-2</v>
      </c>
      <c r="T262" s="2"/>
      <c r="U262" s="2"/>
      <c r="V262" s="2"/>
      <c r="W262" s="2"/>
    </row>
    <row r="263" spans="1:23" s="48" customFormat="1">
      <c r="A263" s="90">
        <v>258</v>
      </c>
      <c r="B263" s="45" t="s">
        <v>190</v>
      </c>
      <c r="C263" s="17" t="s">
        <v>210</v>
      </c>
      <c r="D263" s="17" t="s">
        <v>70</v>
      </c>
      <c r="E263" s="46">
        <v>8015065044083</v>
      </c>
      <c r="F263" s="46" t="s">
        <v>211</v>
      </c>
      <c r="G263" s="91" t="s">
        <v>17</v>
      </c>
      <c r="H263" s="58">
        <v>68</v>
      </c>
      <c r="I263" s="53">
        <v>0.23</v>
      </c>
      <c r="J263" s="5">
        <f t="shared" si="19"/>
        <v>83.64</v>
      </c>
      <c r="K263" s="92" t="s">
        <v>18</v>
      </c>
      <c r="L263" s="18"/>
      <c r="M263" s="18"/>
      <c r="N263" s="23"/>
      <c r="O263" s="92" t="s">
        <v>19</v>
      </c>
      <c r="P263" s="70"/>
      <c r="Q263" s="58">
        <f>VLOOKUP(C263,[1]CENNIK!$C:$I,6,0)</f>
        <v>64</v>
      </c>
      <c r="R263" s="58">
        <f t="shared" si="18"/>
        <v>4</v>
      </c>
      <c r="S263" s="86">
        <f t="shared" si="20"/>
        <v>6.25E-2</v>
      </c>
      <c r="T263" s="2"/>
      <c r="U263" s="2"/>
      <c r="V263" s="2"/>
      <c r="W263" s="2"/>
    </row>
    <row r="264" spans="1:23" s="48" customFormat="1">
      <c r="A264" s="90">
        <v>259</v>
      </c>
      <c r="B264" s="45" t="s">
        <v>190</v>
      </c>
      <c r="C264" s="17" t="s">
        <v>212</v>
      </c>
      <c r="D264" s="17" t="s">
        <v>70</v>
      </c>
      <c r="E264" s="46">
        <v>8015065716065</v>
      </c>
      <c r="F264" s="46" t="s">
        <v>213</v>
      </c>
      <c r="G264" s="91" t="s">
        <v>17</v>
      </c>
      <c r="H264" s="58">
        <v>78</v>
      </c>
      <c r="I264" s="53">
        <v>0.23</v>
      </c>
      <c r="J264" s="5">
        <f t="shared" si="19"/>
        <v>95.94</v>
      </c>
      <c r="K264" s="92" t="s">
        <v>18</v>
      </c>
      <c r="L264" s="18"/>
      <c r="M264" s="18"/>
      <c r="N264" s="23"/>
      <c r="O264" s="92" t="s">
        <v>19</v>
      </c>
      <c r="P264" s="70"/>
      <c r="Q264" s="58">
        <f>VLOOKUP(C264,[1]CENNIK!$C:$I,6,0)</f>
        <v>73</v>
      </c>
      <c r="R264" s="58">
        <f t="shared" si="18"/>
        <v>5</v>
      </c>
      <c r="S264" s="86">
        <f t="shared" si="20"/>
        <v>6.8493150684931503E-2</v>
      </c>
      <c r="T264" s="2"/>
      <c r="U264" s="2"/>
      <c r="V264" s="2"/>
      <c r="W264" s="2"/>
    </row>
    <row r="265" spans="1:23" s="48" customFormat="1">
      <c r="A265" s="90">
        <v>260</v>
      </c>
      <c r="B265" s="45" t="s">
        <v>190</v>
      </c>
      <c r="C265" s="17" t="s">
        <v>214</v>
      </c>
      <c r="D265" s="17" t="s">
        <v>215</v>
      </c>
      <c r="E265" s="46">
        <v>8015065067457</v>
      </c>
      <c r="F265" s="46" t="s">
        <v>216</v>
      </c>
      <c r="G265" s="91" t="s">
        <v>17</v>
      </c>
      <c r="H265" s="58">
        <v>689</v>
      </c>
      <c r="I265" s="53">
        <v>0.23</v>
      </c>
      <c r="J265" s="5">
        <f t="shared" si="19"/>
        <v>847.47</v>
      </c>
      <c r="K265" s="92" t="s">
        <v>88</v>
      </c>
      <c r="L265" s="18"/>
      <c r="M265" s="18"/>
      <c r="N265" s="23"/>
      <c r="O265" s="92" t="s">
        <v>19</v>
      </c>
      <c r="P265" s="70"/>
      <c r="Q265" s="58">
        <f>VLOOKUP(C265,[1]CENNIK!$C:$I,6,0)</f>
        <v>644</v>
      </c>
      <c r="R265" s="58">
        <f t="shared" si="18"/>
        <v>45</v>
      </c>
      <c r="S265" s="86">
        <f t="shared" si="20"/>
        <v>6.9875776397515521E-2</v>
      </c>
      <c r="T265" s="2"/>
      <c r="U265" s="2"/>
      <c r="V265" s="2"/>
      <c r="W265" s="2"/>
    </row>
    <row r="266" spans="1:23" s="48" customFormat="1">
      <c r="A266" s="90">
        <v>261</v>
      </c>
      <c r="B266" s="45" t="s">
        <v>190</v>
      </c>
      <c r="C266" s="17">
        <v>30700500</v>
      </c>
      <c r="D266" s="17" t="s">
        <v>86</v>
      </c>
      <c r="E266" s="46">
        <v>8019495417394</v>
      </c>
      <c r="F266" s="46" t="s">
        <v>217</v>
      </c>
      <c r="G266" s="91" t="s">
        <v>17</v>
      </c>
      <c r="H266" s="58">
        <v>333</v>
      </c>
      <c r="I266" s="53">
        <v>0.23</v>
      </c>
      <c r="J266" s="5">
        <f t="shared" si="19"/>
        <v>409.59</v>
      </c>
      <c r="K266" s="92" t="s">
        <v>88</v>
      </c>
      <c r="L266" s="18"/>
      <c r="M266" s="18"/>
      <c r="N266" s="23"/>
      <c r="O266" s="92" t="s">
        <v>19</v>
      </c>
      <c r="P266" s="70"/>
      <c r="Q266" s="58">
        <f>VLOOKUP(C266,[1]CENNIK!$C:$I,6,0)</f>
        <v>333</v>
      </c>
      <c r="R266" s="58">
        <f t="shared" si="18"/>
        <v>0</v>
      </c>
      <c r="S266" s="86">
        <f t="shared" si="20"/>
        <v>0</v>
      </c>
      <c r="T266" s="2"/>
      <c r="U266" s="2"/>
      <c r="V266" s="2"/>
      <c r="W266" s="2"/>
    </row>
    <row r="267" spans="1:23" s="48" customFormat="1">
      <c r="A267" s="90">
        <v>262</v>
      </c>
      <c r="B267" s="45" t="s">
        <v>190</v>
      </c>
      <c r="C267" s="17" t="s">
        <v>85</v>
      </c>
      <c r="D267" s="17" t="s">
        <v>86</v>
      </c>
      <c r="E267" s="46">
        <v>8019495403700</v>
      </c>
      <c r="F267" s="46" t="s">
        <v>87</v>
      </c>
      <c r="G267" s="91" t="s">
        <v>17</v>
      </c>
      <c r="H267" s="58">
        <v>594</v>
      </c>
      <c r="I267" s="53">
        <v>0.23</v>
      </c>
      <c r="J267" s="5">
        <f t="shared" si="19"/>
        <v>730.62</v>
      </c>
      <c r="K267" s="92" t="s">
        <v>88</v>
      </c>
      <c r="L267" s="18"/>
      <c r="M267" s="18"/>
      <c r="N267" s="23"/>
      <c r="O267" s="92" t="s">
        <v>19</v>
      </c>
      <c r="P267" s="70"/>
      <c r="Q267" s="58">
        <f>VLOOKUP(C267,[1]CENNIK!$C:$I,6,0)</f>
        <v>594</v>
      </c>
      <c r="R267" s="58">
        <f t="shared" si="18"/>
        <v>0</v>
      </c>
      <c r="S267" s="86">
        <f t="shared" si="20"/>
        <v>0</v>
      </c>
      <c r="T267" s="2"/>
      <c r="U267" s="2"/>
      <c r="V267" s="2"/>
      <c r="W267" s="2"/>
    </row>
    <row r="268" spans="1:23" s="48" customFormat="1">
      <c r="A268" s="90">
        <v>263</v>
      </c>
      <c r="B268" s="45" t="s">
        <v>190</v>
      </c>
      <c r="C268" s="17" t="s">
        <v>218</v>
      </c>
      <c r="D268" s="17" t="s">
        <v>19</v>
      </c>
      <c r="E268" s="46">
        <v>5907538000401</v>
      </c>
      <c r="F268" s="46" t="s">
        <v>219</v>
      </c>
      <c r="G268" s="91" t="s">
        <v>17</v>
      </c>
      <c r="H268" s="58">
        <v>892</v>
      </c>
      <c r="I268" s="53">
        <v>0.23</v>
      </c>
      <c r="J268" s="5">
        <f t="shared" si="19"/>
        <v>1097.1600000000001</v>
      </c>
      <c r="K268" s="92" t="s">
        <v>18</v>
      </c>
      <c r="L268" s="18"/>
      <c r="M268" s="18"/>
      <c r="N268" s="23"/>
      <c r="O268" s="92" t="s">
        <v>19</v>
      </c>
      <c r="P268" s="70"/>
      <c r="Q268" s="58">
        <f>VLOOKUP(C268,[1]CENNIK!$C:$I,6,0)</f>
        <v>834</v>
      </c>
      <c r="R268" s="58">
        <f t="shared" si="18"/>
        <v>58</v>
      </c>
      <c r="S268" s="86">
        <f t="shared" si="20"/>
        <v>6.9544364508393283E-2</v>
      </c>
      <c r="T268" s="2"/>
      <c r="U268" s="2"/>
      <c r="V268" s="2"/>
      <c r="W268" s="2"/>
    </row>
    <row r="269" spans="1:23" s="48" customFormat="1">
      <c r="A269" s="90">
        <v>264</v>
      </c>
      <c r="B269" s="45" t="s">
        <v>190</v>
      </c>
      <c r="C269" s="17" t="s">
        <v>220</v>
      </c>
      <c r="D269" s="17" t="s">
        <v>19</v>
      </c>
      <c r="E269" s="46">
        <v>5907538000418</v>
      </c>
      <c r="F269" s="46" t="s">
        <v>221</v>
      </c>
      <c r="G269" s="91" t="s">
        <v>17</v>
      </c>
      <c r="H269" s="58">
        <v>1682</v>
      </c>
      <c r="I269" s="53">
        <v>0.23</v>
      </c>
      <c r="J269" s="5">
        <f t="shared" si="19"/>
        <v>2068.86</v>
      </c>
      <c r="K269" s="92" t="s">
        <v>18</v>
      </c>
      <c r="L269" s="18"/>
      <c r="M269" s="18"/>
      <c r="N269" s="23"/>
      <c r="O269" s="92" t="s">
        <v>19</v>
      </c>
      <c r="P269" s="70"/>
      <c r="Q269" s="58">
        <f>VLOOKUP(C269,[1]CENNIK!$C:$I,6,0)</f>
        <v>1572</v>
      </c>
      <c r="R269" s="58">
        <f t="shared" si="18"/>
        <v>110</v>
      </c>
      <c r="S269" s="86">
        <f t="shared" si="20"/>
        <v>6.9974554707379136E-2</v>
      </c>
      <c r="T269" s="2"/>
      <c r="U269" s="2"/>
      <c r="V269" s="2"/>
      <c r="W269" s="2"/>
    </row>
    <row r="270" spans="1:23" s="48" customFormat="1">
      <c r="A270" s="90">
        <v>265</v>
      </c>
      <c r="B270" s="45" t="s">
        <v>190</v>
      </c>
      <c r="C270" s="17" t="s">
        <v>222</v>
      </c>
      <c r="D270" s="17" t="s">
        <v>70</v>
      </c>
      <c r="E270" s="46">
        <v>8015065710353</v>
      </c>
      <c r="F270" s="46" t="s">
        <v>223</v>
      </c>
      <c r="G270" s="91" t="s">
        <v>17</v>
      </c>
      <c r="H270" s="58">
        <v>192</v>
      </c>
      <c r="I270" s="53">
        <v>0.23</v>
      </c>
      <c r="J270" s="5">
        <f t="shared" si="19"/>
        <v>236.16</v>
      </c>
      <c r="K270" s="92" t="s">
        <v>18</v>
      </c>
      <c r="L270" s="18"/>
      <c r="M270" s="18"/>
      <c r="N270" s="23"/>
      <c r="O270" s="92" t="s">
        <v>19</v>
      </c>
      <c r="P270" s="70"/>
      <c r="Q270" s="58">
        <f>VLOOKUP(C270,[1]CENNIK!$C:$I,6,0)</f>
        <v>179</v>
      </c>
      <c r="R270" s="58">
        <f t="shared" si="18"/>
        <v>13</v>
      </c>
      <c r="S270" s="86">
        <f t="shared" si="20"/>
        <v>7.2625698324022353E-2</v>
      </c>
      <c r="T270" s="2"/>
      <c r="U270" s="2"/>
      <c r="V270" s="2"/>
      <c r="W270" s="2"/>
    </row>
    <row r="271" spans="1:23" s="48" customFormat="1">
      <c r="A271" s="90">
        <v>266</v>
      </c>
      <c r="B271" s="45" t="s">
        <v>190</v>
      </c>
      <c r="C271" s="17" t="s">
        <v>56</v>
      </c>
      <c r="D271" s="17" t="s">
        <v>57</v>
      </c>
      <c r="E271" s="46">
        <v>8015065711497</v>
      </c>
      <c r="F271" s="46" t="s">
        <v>58</v>
      </c>
      <c r="G271" s="91" t="s">
        <v>17</v>
      </c>
      <c r="H271" s="58">
        <v>321</v>
      </c>
      <c r="I271" s="53">
        <v>0.23</v>
      </c>
      <c r="J271" s="5">
        <f t="shared" si="19"/>
        <v>394.83</v>
      </c>
      <c r="K271" s="92" t="s">
        <v>18</v>
      </c>
      <c r="L271" s="18"/>
      <c r="M271" s="18"/>
      <c r="N271" s="23"/>
      <c r="O271" s="92" t="s">
        <v>19</v>
      </c>
      <c r="P271" s="70"/>
      <c r="Q271" s="58">
        <f>VLOOKUP(C271,[1]CENNIK!$C:$I,6,0)</f>
        <v>300</v>
      </c>
      <c r="R271" s="58">
        <f t="shared" si="18"/>
        <v>21</v>
      </c>
      <c r="S271" s="86">
        <f t="shared" si="20"/>
        <v>7.0000000000000007E-2</v>
      </c>
      <c r="T271" s="2"/>
      <c r="U271" s="2"/>
      <c r="V271" s="2"/>
      <c r="W271" s="2"/>
    </row>
    <row r="272" spans="1:23" s="48" customFormat="1">
      <c r="A272" s="90">
        <v>267</v>
      </c>
      <c r="B272" s="45" t="s">
        <v>190</v>
      </c>
      <c r="C272" s="17" t="s">
        <v>224</v>
      </c>
      <c r="D272" s="17" t="s">
        <v>57</v>
      </c>
      <c r="E272" s="46">
        <v>8015065093807</v>
      </c>
      <c r="F272" s="46" t="s">
        <v>225</v>
      </c>
      <c r="G272" s="91" t="s">
        <v>17</v>
      </c>
      <c r="H272" s="58">
        <v>539</v>
      </c>
      <c r="I272" s="53">
        <v>0.23</v>
      </c>
      <c r="J272" s="5">
        <f t="shared" si="19"/>
        <v>662.97</v>
      </c>
      <c r="K272" s="92" t="s">
        <v>18</v>
      </c>
      <c r="L272" s="18"/>
      <c r="M272" s="18"/>
      <c r="N272" s="23"/>
      <c r="O272" s="92" t="s">
        <v>19</v>
      </c>
      <c r="P272" s="70"/>
      <c r="Q272" s="58">
        <f>VLOOKUP(C272,[1]CENNIK!$C:$I,6,0)</f>
        <v>504</v>
      </c>
      <c r="R272" s="58">
        <f t="shared" si="18"/>
        <v>35</v>
      </c>
      <c r="S272" s="86">
        <f t="shared" si="20"/>
        <v>6.9444444444444448E-2</v>
      </c>
      <c r="T272" s="2"/>
      <c r="U272" s="2"/>
      <c r="V272" s="2"/>
      <c r="W272" s="2"/>
    </row>
    <row r="273" spans="1:23" s="48" customFormat="1">
      <c r="A273" s="90">
        <v>268</v>
      </c>
      <c r="B273" s="45" t="s">
        <v>190</v>
      </c>
      <c r="C273" s="17" t="s">
        <v>83</v>
      </c>
      <c r="D273" s="17" t="s">
        <v>63</v>
      </c>
      <c r="E273" s="46">
        <v>8015065074035</v>
      </c>
      <c r="F273" s="46" t="s">
        <v>84</v>
      </c>
      <c r="G273" s="91" t="s">
        <v>17</v>
      </c>
      <c r="H273" s="58">
        <v>2144</v>
      </c>
      <c r="I273" s="53">
        <v>0.23</v>
      </c>
      <c r="J273" s="5">
        <f t="shared" si="19"/>
        <v>2637.12</v>
      </c>
      <c r="K273" s="92" t="s">
        <v>18</v>
      </c>
      <c r="L273" s="18"/>
      <c r="M273" s="18"/>
      <c r="N273" s="23"/>
      <c r="O273" s="92" t="s">
        <v>19</v>
      </c>
      <c r="P273" s="70"/>
      <c r="Q273" s="58">
        <f>VLOOKUP(C273,[1]CENNIK!$C:$I,6,0)</f>
        <v>2004</v>
      </c>
      <c r="R273" s="58">
        <f t="shared" si="18"/>
        <v>140</v>
      </c>
      <c r="S273" s="86">
        <f t="shared" si="20"/>
        <v>6.9860279441117765E-2</v>
      </c>
      <c r="T273" s="2"/>
      <c r="U273" s="2"/>
      <c r="V273" s="2"/>
      <c r="W273" s="2"/>
    </row>
    <row r="274" spans="1:23" s="48" customFormat="1">
      <c r="A274" s="90">
        <v>269</v>
      </c>
      <c r="B274" s="45" t="s">
        <v>190</v>
      </c>
      <c r="C274" s="17" t="s">
        <v>111</v>
      </c>
      <c r="D274" s="17" t="s">
        <v>112</v>
      </c>
      <c r="E274" s="46">
        <v>5060011263042</v>
      </c>
      <c r="F274" s="46" t="s">
        <v>113</v>
      </c>
      <c r="G274" s="91" t="s">
        <v>17</v>
      </c>
      <c r="H274" s="4">
        <v>3628</v>
      </c>
      <c r="I274" s="53">
        <v>0.23</v>
      </c>
      <c r="J274" s="5">
        <f t="shared" si="19"/>
        <v>4462.4399999999996</v>
      </c>
      <c r="K274" s="92" t="s">
        <v>88</v>
      </c>
      <c r="L274" s="18"/>
      <c r="M274" s="18"/>
      <c r="N274" s="23"/>
      <c r="O274" s="92" t="s">
        <v>19</v>
      </c>
      <c r="P274" s="70"/>
      <c r="Q274" s="58">
        <f>VLOOKUP(C274,[1]CENNIK!$C:$I,6,0)</f>
        <v>3455</v>
      </c>
      <c r="R274" s="58">
        <f t="shared" si="18"/>
        <v>173</v>
      </c>
      <c r="S274" s="86">
        <f t="shared" si="20"/>
        <v>5.007235890014472E-2</v>
      </c>
      <c r="T274" s="2"/>
      <c r="U274" s="2"/>
      <c r="V274" s="2"/>
      <c r="W274" s="2"/>
    </row>
    <row r="275" spans="1:23" s="48" customFormat="1">
      <c r="A275" s="90">
        <v>270</v>
      </c>
      <c r="B275" s="45" t="s">
        <v>190</v>
      </c>
      <c r="C275" s="17" t="s">
        <v>114</v>
      </c>
      <c r="D275" s="17" t="s">
        <v>112</v>
      </c>
      <c r="E275" s="46">
        <v>5060011263059</v>
      </c>
      <c r="F275" s="46" t="s">
        <v>115</v>
      </c>
      <c r="G275" s="91" t="s">
        <v>17</v>
      </c>
      <c r="H275" s="4">
        <v>4083</v>
      </c>
      <c r="I275" s="53">
        <v>0.23</v>
      </c>
      <c r="J275" s="5">
        <f t="shared" si="19"/>
        <v>5022.09</v>
      </c>
      <c r="K275" s="92" t="s">
        <v>88</v>
      </c>
      <c r="L275" s="18"/>
      <c r="M275" s="18"/>
      <c r="N275" s="23"/>
      <c r="O275" s="92" t="s">
        <v>19</v>
      </c>
      <c r="P275" s="70"/>
      <c r="Q275" s="58">
        <f>VLOOKUP(C275,[1]CENNIK!$C:$I,6,0)</f>
        <v>3889</v>
      </c>
      <c r="R275" s="58">
        <f t="shared" si="18"/>
        <v>194</v>
      </c>
      <c r="S275" s="86">
        <f t="shared" si="20"/>
        <v>4.9884289020313707E-2</v>
      </c>
      <c r="T275" s="2"/>
      <c r="U275" s="2"/>
      <c r="V275" s="2"/>
      <c r="W275" s="2"/>
    </row>
    <row r="276" spans="1:23" s="48" customFormat="1">
      <c r="A276" s="90">
        <v>271</v>
      </c>
      <c r="B276" s="45" t="s">
        <v>190</v>
      </c>
      <c r="C276" s="17" t="s">
        <v>262</v>
      </c>
      <c r="D276" s="17" t="s">
        <v>192</v>
      </c>
      <c r="E276" s="46">
        <v>8015065093326</v>
      </c>
      <c r="F276" s="46" t="s">
        <v>263</v>
      </c>
      <c r="G276" s="91" t="s">
        <v>17</v>
      </c>
      <c r="H276" s="4">
        <v>12132</v>
      </c>
      <c r="I276" s="53">
        <v>0.23</v>
      </c>
      <c r="J276" s="5">
        <f t="shared" si="19"/>
        <v>14922.36</v>
      </c>
      <c r="K276" s="92" t="s">
        <v>18</v>
      </c>
      <c r="L276" s="18"/>
      <c r="M276" s="18"/>
      <c r="N276" s="23"/>
      <c r="O276" s="92" t="s">
        <v>19</v>
      </c>
      <c r="P276" s="70"/>
      <c r="Q276" s="58">
        <f>VLOOKUP(C276,[1]CENNIK!$C:$I,6,0)</f>
        <v>11445</v>
      </c>
      <c r="R276" s="58">
        <f t="shared" si="18"/>
        <v>687</v>
      </c>
      <c r="S276" s="86">
        <f t="shared" si="20"/>
        <v>6.0026212319790301E-2</v>
      </c>
      <c r="T276" s="2"/>
      <c r="U276" s="2"/>
      <c r="V276" s="2"/>
      <c r="W276" s="2"/>
    </row>
    <row r="277" spans="1:23" s="48" customFormat="1">
      <c r="A277" s="90">
        <v>272</v>
      </c>
      <c r="B277" s="45" t="s">
        <v>190</v>
      </c>
      <c r="C277" s="17" t="s">
        <v>264</v>
      </c>
      <c r="D277" s="17" t="s">
        <v>57</v>
      </c>
      <c r="E277" s="46">
        <v>8015065709913</v>
      </c>
      <c r="F277" s="46" t="s">
        <v>265</v>
      </c>
      <c r="G277" s="91" t="s">
        <v>17</v>
      </c>
      <c r="H277" s="58">
        <v>269</v>
      </c>
      <c r="I277" s="53">
        <v>0.23</v>
      </c>
      <c r="J277" s="5">
        <f t="shared" si="19"/>
        <v>330.87</v>
      </c>
      <c r="K277" s="92" t="s">
        <v>18</v>
      </c>
      <c r="L277" s="18"/>
      <c r="M277" s="18"/>
      <c r="N277" s="23"/>
      <c r="O277" s="92" t="s">
        <v>19</v>
      </c>
      <c r="P277" s="70"/>
      <c r="Q277" s="58">
        <f>VLOOKUP(C277,[1]CENNIK!$C:$I,6,0)</f>
        <v>251</v>
      </c>
      <c r="R277" s="58">
        <f t="shared" si="18"/>
        <v>18</v>
      </c>
      <c r="S277" s="86">
        <f t="shared" si="20"/>
        <v>7.1713147410358571E-2</v>
      </c>
      <c r="T277" s="2"/>
      <c r="U277" s="2"/>
      <c r="V277" s="2"/>
      <c r="W277" s="2"/>
    </row>
    <row r="278" spans="1:23" s="48" customFormat="1">
      <c r="A278" s="90">
        <v>273</v>
      </c>
      <c r="B278" s="45" t="s">
        <v>190</v>
      </c>
      <c r="C278" s="17" t="s">
        <v>266</v>
      </c>
      <c r="D278" s="17" t="s">
        <v>57</v>
      </c>
      <c r="E278" s="46">
        <v>8015065711480</v>
      </c>
      <c r="F278" s="46" t="s">
        <v>267</v>
      </c>
      <c r="G278" s="91" t="s">
        <v>17</v>
      </c>
      <c r="H278" s="58">
        <v>1342</v>
      </c>
      <c r="I278" s="53">
        <v>0.23</v>
      </c>
      <c r="J278" s="5">
        <f t="shared" si="19"/>
        <v>1650.66</v>
      </c>
      <c r="K278" s="92" t="s">
        <v>18</v>
      </c>
      <c r="L278" s="18"/>
      <c r="M278" s="18"/>
      <c r="N278" s="23"/>
      <c r="O278" s="92" t="s">
        <v>19</v>
      </c>
      <c r="P278" s="70"/>
      <c r="Q278" s="58">
        <f>VLOOKUP(C278,[1]CENNIK!$C:$I,6,0)</f>
        <v>1254</v>
      </c>
      <c r="R278" s="58">
        <f t="shared" si="18"/>
        <v>88</v>
      </c>
      <c r="S278" s="86">
        <f t="shared" si="20"/>
        <v>7.0175438596491224E-2</v>
      </c>
      <c r="T278" s="2"/>
      <c r="U278" s="2"/>
      <c r="V278" s="2"/>
      <c r="W278" s="2"/>
    </row>
    <row r="279" spans="1:23" s="48" customFormat="1">
      <c r="A279" s="90">
        <v>274</v>
      </c>
      <c r="B279" s="45" t="s">
        <v>190</v>
      </c>
      <c r="C279" s="17" t="s">
        <v>218</v>
      </c>
      <c r="D279" s="17" t="s">
        <v>19</v>
      </c>
      <c r="E279" s="46">
        <v>5907538000401</v>
      </c>
      <c r="F279" s="46" t="s">
        <v>219</v>
      </c>
      <c r="G279" s="91" t="s">
        <v>17</v>
      </c>
      <c r="H279" s="58">
        <v>892</v>
      </c>
      <c r="I279" s="53">
        <v>0.23</v>
      </c>
      <c r="J279" s="5">
        <f t="shared" si="19"/>
        <v>1097.1600000000001</v>
      </c>
      <c r="K279" s="92" t="s">
        <v>18</v>
      </c>
      <c r="L279" s="18"/>
      <c r="M279" s="18"/>
      <c r="N279" s="23"/>
      <c r="O279" s="92" t="s">
        <v>19</v>
      </c>
      <c r="P279" s="70"/>
      <c r="Q279" s="58">
        <f>VLOOKUP(C279,[1]CENNIK!$C:$I,6,0)</f>
        <v>834</v>
      </c>
      <c r="R279" s="58">
        <f t="shared" si="18"/>
        <v>58</v>
      </c>
      <c r="S279" s="86">
        <f t="shared" si="20"/>
        <v>6.9544364508393283E-2</v>
      </c>
      <c r="T279" s="2"/>
      <c r="U279" s="2"/>
      <c r="V279" s="2"/>
      <c r="W279" s="2"/>
    </row>
    <row r="280" spans="1:23" s="48" customFormat="1">
      <c r="A280" s="90">
        <v>275</v>
      </c>
      <c r="B280" s="45" t="s">
        <v>190</v>
      </c>
      <c r="C280" s="17" t="s">
        <v>220</v>
      </c>
      <c r="D280" s="17" t="s">
        <v>19</v>
      </c>
      <c r="E280" s="46">
        <v>5907538000418</v>
      </c>
      <c r="F280" s="46" t="s">
        <v>221</v>
      </c>
      <c r="G280" s="91" t="s">
        <v>17</v>
      </c>
      <c r="H280" s="58">
        <v>1682</v>
      </c>
      <c r="I280" s="53">
        <v>0.23</v>
      </c>
      <c r="J280" s="5">
        <f t="shared" si="19"/>
        <v>2068.86</v>
      </c>
      <c r="K280" s="92" t="s">
        <v>18</v>
      </c>
      <c r="L280" s="18"/>
      <c r="M280" s="18"/>
      <c r="N280" s="23"/>
      <c r="O280" s="92" t="s">
        <v>19</v>
      </c>
      <c r="P280" s="70"/>
      <c r="Q280" s="58">
        <f>VLOOKUP(C280,[1]CENNIK!$C:$I,6,0)</f>
        <v>1572</v>
      </c>
      <c r="R280" s="58">
        <f t="shared" ref="R280:R343" si="21">H280-Q280</f>
        <v>110</v>
      </c>
      <c r="S280" s="86">
        <f t="shared" si="20"/>
        <v>6.9974554707379136E-2</v>
      </c>
      <c r="T280" s="2"/>
      <c r="U280" s="2"/>
      <c r="V280" s="2"/>
      <c r="W280" s="2"/>
    </row>
    <row r="281" spans="1:23" s="48" customFormat="1">
      <c r="A281" s="90">
        <v>276</v>
      </c>
      <c r="B281" s="45" t="s">
        <v>190</v>
      </c>
      <c r="C281" s="17" t="s">
        <v>222</v>
      </c>
      <c r="D281" s="17" t="s">
        <v>70</v>
      </c>
      <c r="E281" s="46">
        <v>8015065710353</v>
      </c>
      <c r="F281" s="46" t="s">
        <v>223</v>
      </c>
      <c r="G281" s="91" t="s">
        <v>17</v>
      </c>
      <c r="H281" s="58">
        <v>192</v>
      </c>
      <c r="I281" s="53">
        <v>0.23</v>
      </c>
      <c r="J281" s="5">
        <f t="shared" si="19"/>
        <v>236.16</v>
      </c>
      <c r="K281" s="92" t="s">
        <v>18</v>
      </c>
      <c r="L281" s="18"/>
      <c r="M281" s="18"/>
      <c r="N281" s="23"/>
      <c r="O281" s="92" t="s">
        <v>19</v>
      </c>
      <c r="P281" s="70"/>
      <c r="Q281" s="58">
        <f>VLOOKUP(C281,[1]CENNIK!$C:$I,6,0)</f>
        <v>179</v>
      </c>
      <c r="R281" s="58">
        <f t="shared" si="21"/>
        <v>13</v>
      </c>
      <c r="S281" s="86">
        <f t="shared" si="20"/>
        <v>7.2625698324022353E-2</v>
      </c>
      <c r="T281" s="2"/>
      <c r="U281" s="2"/>
      <c r="V281" s="2"/>
      <c r="W281" s="2"/>
    </row>
    <row r="282" spans="1:23" s="48" customFormat="1">
      <c r="A282" s="90">
        <v>277</v>
      </c>
      <c r="B282" s="45" t="s">
        <v>190</v>
      </c>
      <c r="C282" s="17" t="s">
        <v>224</v>
      </c>
      <c r="D282" s="17" t="s">
        <v>57</v>
      </c>
      <c r="E282" s="46">
        <v>8015065093807</v>
      </c>
      <c r="F282" s="46" t="s">
        <v>225</v>
      </c>
      <c r="G282" s="91" t="s">
        <v>17</v>
      </c>
      <c r="H282" s="58">
        <v>539</v>
      </c>
      <c r="I282" s="53">
        <v>0.23</v>
      </c>
      <c r="J282" s="5">
        <f t="shared" si="19"/>
        <v>662.97</v>
      </c>
      <c r="K282" s="92" t="s">
        <v>18</v>
      </c>
      <c r="L282" s="18"/>
      <c r="M282" s="18"/>
      <c r="N282" s="23"/>
      <c r="O282" s="92" t="s">
        <v>19</v>
      </c>
      <c r="P282" s="70"/>
      <c r="Q282" s="58">
        <f>VLOOKUP(C282,[1]CENNIK!$C:$I,6,0)</f>
        <v>504</v>
      </c>
      <c r="R282" s="58">
        <f t="shared" si="21"/>
        <v>35</v>
      </c>
      <c r="S282" s="86">
        <f t="shared" si="20"/>
        <v>6.9444444444444448E-2</v>
      </c>
      <c r="T282" s="2"/>
      <c r="U282" s="2"/>
      <c r="V282" s="2"/>
      <c r="W282" s="2"/>
    </row>
    <row r="283" spans="1:23" s="48" customFormat="1">
      <c r="A283" s="90">
        <v>278</v>
      </c>
      <c r="B283" s="45" t="s">
        <v>190</v>
      </c>
      <c r="C283" s="17" t="s">
        <v>56</v>
      </c>
      <c r="D283" s="17" t="s">
        <v>57</v>
      </c>
      <c r="E283" s="46">
        <v>8015065711497</v>
      </c>
      <c r="F283" s="46" t="s">
        <v>58</v>
      </c>
      <c r="G283" s="91" t="s">
        <v>17</v>
      </c>
      <c r="H283" s="58">
        <v>321</v>
      </c>
      <c r="I283" s="53">
        <v>0.23</v>
      </c>
      <c r="J283" s="5">
        <f t="shared" si="19"/>
        <v>394.83</v>
      </c>
      <c r="K283" s="92" t="s">
        <v>18</v>
      </c>
      <c r="L283" s="18"/>
      <c r="M283" s="18"/>
      <c r="N283" s="23"/>
      <c r="O283" s="92" t="s">
        <v>19</v>
      </c>
      <c r="P283" s="70"/>
      <c r="Q283" s="58">
        <f>VLOOKUP(C283,[1]CENNIK!$C:$I,6,0)</f>
        <v>300</v>
      </c>
      <c r="R283" s="58">
        <f t="shared" si="21"/>
        <v>21</v>
      </c>
      <c r="S283" s="86">
        <f t="shared" si="20"/>
        <v>7.0000000000000007E-2</v>
      </c>
      <c r="T283" s="2"/>
      <c r="U283" s="2"/>
      <c r="V283" s="2"/>
      <c r="W283" s="2"/>
    </row>
    <row r="284" spans="1:23" s="48" customFormat="1">
      <c r="A284" s="90">
        <v>279</v>
      </c>
      <c r="B284" s="45" t="s">
        <v>190</v>
      </c>
      <c r="C284" s="17" t="s">
        <v>83</v>
      </c>
      <c r="D284" s="17" t="s">
        <v>63</v>
      </c>
      <c r="E284" s="46">
        <v>8015065074035</v>
      </c>
      <c r="F284" s="46" t="s">
        <v>84</v>
      </c>
      <c r="G284" s="91" t="s">
        <v>17</v>
      </c>
      <c r="H284" s="58">
        <v>2144</v>
      </c>
      <c r="I284" s="53">
        <v>0.23</v>
      </c>
      <c r="J284" s="5">
        <f t="shared" si="19"/>
        <v>2637.12</v>
      </c>
      <c r="K284" s="92" t="s">
        <v>18</v>
      </c>
      <c r="L284" s="18"/>
      <c r="M284" s="18"/>
      <c r="N284" s="23"/>
      <c r="O284" s="92" t="s">
        <v>19</v>
      </c>
      <c r="P284" s="70"/>
      <c r="Q284" s="58">
        <f>VLOOKUP(C284,[1]CENNIK!$C:$I,6,0)</f>
        <v>2004</v>
      </c>
      <c r="R284" s="58">
        <f t="shared" si="21"/>
        <v>140</v>
      </c>
      <c r="S284" s="86">
        <f t="shared" si="20"/>
        <v>6.9860279441117765E-2</v>
      </c>
      <c r="T284" s="2"/>
      <c r="U284" s="2"/>
      <c r="V284" s="2"/>
      <c r="W284" s="2"/>
    </row>
    <row r="285" spans="1:23" s="48" customFormat="1">
      <c r="A285" s="90">
        <v>280</v>
      </c>
      <c r="B285" s="45" t="s">
        <v>190</v>
      </c>
      <c r="C285" s="17" t="s">
        <v>242</v>
      </c>
      <c r="D285" s="17" t="s">
        <v>243</v>
      </c>
      <c r="E285" s="46" t="s">
        <v>244</v>
      </c>
      <c r="F285" s="46" t="s">
        <v>245</v>
      </c>
      <c r="G285" s="91" t="s">
        <v>17</v>
      </c>
      <c r="H285" s="58">
        <v>166</v>
      </c>
      <c r="I285" s="53">
        <v>0.23</v>
      </c>
      <c r="J285" s="5">
        <f t="shared" si="19"/>
        <v>204.18</v>
      </c>
      <c r="K285" s="92" t="s">
        <v>18</v>
      </c>
      <c r="L285" s="18"/>
      <c r="M285" s="18"/>
      <c r="N285" s="23"/>
      <c r="O285" s="92" t="s">
        <v>19</v>
      </c>
      <c r="P285" s="70"/>
      <c r="Q285" s="58">
        <f>VLOOKUP(C285,[1]CENNIK!$C:$I,6,0)</f>
        <v>155</v>
      </c>
      <c r="R285" s="58">
        <f t="shared" si="21"/>
        <v>11</v>
      </c>
      <c r="S285" s="86">
        <f t="shared" si="20"/>
        <v>7.0967741935483872E-2</v>
      </c>
      <c r="T285" s="2"/>
      <c r="U285" s="2"/>
      <c r="V285" s="2"/>
      <c r="W285" s="2"/>
    </row>
    <row r="286" spans="1:23" s="48" customFormat="1">
      <c r="A286" s="90">
        <v>281</v>
      </c>
      <c r="B286" s="45" t="s">
        <v>190</v>
      </c>
      <c r="C286" s="17" t="s">
        <v>214</v>
      </c>
      <c r="D286" s="17" t="s">
        <v>215</v>
      </c>
      <c r="E286" s="46">
        <v>8015065067457</v>
      </c>
      <c r="F286" s="46" t="s">
        <v>216</v>
      </c>
      <c r="G286" s="91" t="s">
        <v>17</v>
      </c>
      <c r="H286" s="58">
        <v>689</v>
      </c>
      <c r="I286" s="53">
        <v>0.23</v>
      </c>
      <c r="J286" s="5">
        <f t="shared" si="19"/>
        <v>847.47</v>
      </c>
      <c r="K286" s="92" t="s">
        <v>88</v>
      </c>
      <c r="L286" s="18"/>
      <c r="M286" s="18"/>
      <c r="N286" s="23"/>
      <c r="O286" s="92" t="s">
        <v>19</v>
      </c>
      <c r="P286" s="70"/>
      <c r="Q286" s="58">
        <f>VLOOKUP(C286,[1]CENNIK!$C:$I,6,0)</f>
        <v>644</v>
      </c>
      <c r="R286" s="58">
        <f t="shared" si="21"/>
        <v>45</v>
      </c>
      <c r="S286" s="86">
        <f t="shared" si="20"/>
        <v>6.9875776397515521E-2</v>
      </c>
      <c r="T286" s="2"/>
      <c r="U286" s="2"/>
      <c r="V286" s="2"/>
      <c r="W286" s="2"/>
    </row>
    <row r="287" spans="1:23" s="48" customFormat="1">
      <c r="A287" s="90">
        <v>282</v>
      </c>
      <c r="B287" s="45" t="s">
        <v>190</v>
      </c>
      <c r="C287" s="17">
        <v>30700500</v>
      </c>
      <c r="D287" s="17" t="s">
        <v>86</v>
      </c>
      <c r="E287" s="46">
        <v>8019495417394</v>
      </c>
      <c r="F287" s="46" t="s">
        <v>217</v>
      </c>
      <c r="G287" s="91" t="s">
        <v>17</v>
      </c>
      <c r="H287" s="58">
        <v>333</v>
      </c>
      <c r="I287" s="53">
        <v>0.23</v>
      </c>
      <c r="J287" s="5">
        <f t="shared" si="19"/>
        <v>409.59</v>
      </c>
      <c r="K287" s="92" t="s">
        <v>88</v>
      </c>
      <c r="L287" s="18"/>
      <c r="M287" s="18"/>
      <c r="N287" s="23"/>
      <c r="O287" s="92" t="s">
        <v>19</v>
      </c>
      <c r="P287" s="70"/>
      <c r="Q287" s="58">
        <f>VLOOKUP(C287,[1]CENNIK!$C:$I,6,0)</f>
        <v>333</v>
      </c>
      <c r="R287" s="58">
        <f t="shared" si="21"/>
        <v>0</v>
      </c>
      <c r="S287" s="86">
        <f t="shared" si="20"/>
        <v>0</v>
      </c>
      <c r="T287" s="2"/>
      <c r="U287" s="2"/>
      <c r="V287" s="2"/>
      <c r="W287" s="2"/>
    </row>
    <row r="288" spans="1:23" s="48" customFormat="1">
      <c r="A288" s="90">
        <v>283</v>
      </c>
      <c r="B288" s="45" t="s">
        <v>190</v>
      </c>
      <c r="C288" s="17" t="s">
        <v>85</v>
      </c>
      <c r="D288" s="17" t="s">
        <v>86</v>
      </c>
      <c r="E288" s="46">
        <v>8019495403700</v>
      </c>
      <c r="F288" s="46" t="s">
        <v>87</v>
      </c>
      <c r="G288" s="91" t="s">
        <v>17</v>
      </c>
      <c r="H288" s="58">
        <v>594</v>
      </c>
      <c r="I288" s="53">
        <v>0.23</v>
      </c>
      <c r="J288" s="5">
        <f t="shared" si="19"/>
        <v>730.62</v>
      </c>
      <c r="K288" s="92" t="s">
        <v>88</v>
      </c>
      <c r="L288" s="18"/>
      <c r="M288" s="18"/>
      <c r="N288" s="23"/>
      <c r="O288" s="92" t="s">
        <v>19</v>
      </c>
      <c r="P288" s="70"/>
      <c r="Q288" s="58">
        <f>VLOOKUP(C288,[1]CENNIK!$C:$I,6,0)</f>
        <v>594</v>
      </c>
      <c r="R288" s="58">
        <f t="shared" si="21"/>
        <v>0</v>
      </c>
      <c r="S288" s="86">
        <f t="shared" si="20"/>
        <v>0</v>
      </c>
      <c r="T288" s="2"/>
      <c r="U288" s="2"/>
      <c r="V288" s="2"/>
      <c r="W288" s="2"/>
    </row>
    <row r="289" spans="1:23" s="48" customFormat="1">
      <c r="A289" s="90">
        <v>284</v>
      </c>
      <c r="B289" s="45" t="s">
        <v>190</v>
      </c>
      <c r="C289" s="17" t="s">
        <v>111</v>
      </c>
      <c r="D289" s="17" t="s">
        <v>112</v>
      </c>
      <c r="E289" s="46">
        <v>5060011263042</v>
      </c>
      <c r="F289" s="46" t="s">
        <v>113</v>
      </c>
      <c r="G289" s="91" t="s">
        <v>17</v>
      </c>
      <c r="H289" s="4">
        <v>3628</v>
      </c>
      <c r="I289" s="53">
        <v>0.23</v>
      </c>
      <c r="J289" s="5">
        <f t="shared" si="19"/>
        <v>4462.4399999999996</v>
      </c>
      <c r="K289" s="92" t="s">
        <v>88</v>
      </c>
      <c r="L289" s="18"/>
      <c r="M289" s="18"/>
      <c r="N289" s="23"/>
      <c r="O289" s="92" t="s">
        <v>19</v>
      </c>
      <c r="P289" s="70"/>
      <c r="Q289" s="58">
        <f>VLOOKUP(C289,[1]CENNIK!$C:$I,6,0)</f>
        <v>3455</v>
      </c>
      <c r="R289" s="58">
        <f t="shared" si="21"/>
        <v>173</v>
      </c>
      <c r="S289" s="86">
        <f t="shared" si="20"/>
        <v>5.007235890014472E-2</v>
      </c>
      <c r="T289" s="2"/>
      <c r="U289" s="2"/>
      <c r="V289" s="2"/>
      <c r="W289" s="2"/>
    </row>
    <row r="290" spans="1:23" s="48" customFormat="1">
      <c r="A290" s="90">
        <v>285</v>
      </c>
      <c r="B290" s="45" t="s">
        <v>190</v>
      </c>
      <c r="C290" s="17" t="s">
        <v>114</v>
      </c>
      <c r="D290" s="17" t="s">
        <v>112</v>
      </c>
      <c r="E290" s="46">
        <v>5060011263059</v>
      </c>
      <c r="F290" s="46" t="s">
        <v>115</v>
      </c>
      <c r="G290" s="91" t="s">
        <v>17</v>
      </c>
      <c r="H290" s="4">
        <v>4083</v>
      </c>
      <c r="I290" s="53">
        <v>0.23</v>
      </c>
      <c r="J290" s="5">
        <f t="shared" si="19"/>
        <v>5022.09</v>
      </c>
      <c r="K290" s="92" t="s">
        <v>88</v>
      </c>
      <c r="L290" s="18"/>
      <c r="M290" s="18"/>
      <c r="N290" s="23"/>
      <c r="O290" s="92" t="s">
        <v>19</v>
      </c>
      <c r="P290" s="70"/>
      <c r="Q290" s="58">
        <f>VLOOKUP(C290,[1]CENNIK!$C:$I,6,0)</f>
        <v>3889</v>
      </c>
      <c r="R290" s="58">
        <f t="shared" si="21"/>
        <v>194</v>
      </c>
      <c r="S290" s="86">
        <f t="shared" si="20"/>
        <v>4.9884289020313707E-2</v>
      </c>
      <c r="T290" s="2"/>
      <c r="U290" s="2"/>
      <c r="V290" s="2"/>
      <c r="W290" s="2"/>
    </row>
    <row r="291" spans="1:23" s="48" customFormat="1">
      <c r="A291" s="90">
        <v>286</v>
      </c>
      <c r="B291" s="45" t="s">
        <v>190</v>
      </c>
      <c r="C291" s="17" t="s">
        <v>268</v>
      </c>
      <c r="D291" s="17" t="s">
        <v>192</v>
      </c>
      <c r="E291" s="46">
        <v>8015065129322</v>
      </c>
      <c r="F291" s="17" t="s">
        <v>269</v>
      </c>
      <c r="G291" s="91" t="s">
        <v>17</v>
      </c>
      <c r="H291" s="4">
        <v>15104</v>
      </c>
      <c r="I291" s="53">
        <v>0.23</v>
      </c>
      <c r="J291" s="5">
        <f t="shared" si="19"/>
        <v>18577.919999999998</v>
      </c>
      <c r="K291" s="92" t="s">
        <v>18</v>
      </c>
      <c r="L291" s="18"/>
      <c r="M291" s="18"/>
      <c r="N291" s="23"/>
      <c r="O291" s="92" t="s">
        <v>19</v>
      </c>
      <c r="P291" s="70"/>
      <c r="Q291" s="58">
        <f>VLOOKUP(C291,[1]CENNIK!$C:$I,6,0)</f>
        <v>14385</v>
      </c>
      <c r="R291" s="58">
        <f t="shared" si="21"/>
        <v>719</v>
      </c>
      <c r="S291" s="86">
        <f t="shared" si="20"/>
        <v>4.9982620785540492E-2</v>
      </c>
      <c r="T291" s="2"/>
      <c r="U291" s="2"/>
      <c r="V291" s="2"/>
      <c r="W291" s="2"/>
    </row>
    <row r="292" spans="1:23" s="48" customFormat="1">
      <c r="A292" s="90">
        <v>287</v>
      </c>
      <c r="B292" s="45" t="s">
        <v>190</v>
      </c>
      <c r="C292" s="17" t="s">
        <v>270</v>
      </c>
      <c r="D292" s="17" t="s">
        <v>192</v>
      </c>
      <c r="E292" s="46">
        <v>8015065129339</v>
      </c>
      <c r="F292" s="17" t="s">
        <v>271</v>
      </c>
      <c r="G292" s="91" t="s">
        <v>17</v>
      </c>
      <c r="H292" s="4">
        <v>15491</v>
      </c>
      <c r="I292" s="53">
        <v>0.23</v>
      </c>
      <c r="J292" s="5">
        <f t="shared" si="19"/>
        <v>19053.93</v>
      </c>
      <c r="K292" s="92" t="s">
        <v>18</v>
      </c>
      <c r="L292" s="18"/>
      <c r="M292" s="18"/>
      <c r="N292" s="23"/>
      <c r="O292" s="92" t="s">
        <v>19</v>
      </c>
      <c r="P292" s="70"/>
      <c r="Q292" s="58">
        <f>VLOOKUP(C292,[1]CENNIK!$C:$I,6,0)</f>
        <v>14753</v>
      </c>
      <c r="R292" s="58">
        <f t="shared" si="21"/>
        <v>738</v>
      </c>
      <c r="S292" s="86">
        <f t="shared" si="20"/>
        <v>5.0023723988341352E-2</v>
      </c>
      <c r="T292" s="2"/>
      <c r="U292" s="2"/>
      <c r="V292" s="2"/>
      <c r="W292" s="2"/>
    </row>
    <row r="293" spans="1:23" s="48" customFormat="1">
      <c r="A293" s="90">
        <v>288</v>
      </c>
      <c r="B293" s="45" t="s">
        <v>190</v>
      </c>
      <c r="C293" s="17" t="s">
        <v>272</v>
      </c>
      <c r="D293" s="17" t="s">
        <v>192</v>
      </c>
      <c r="E293" s="46">
        <v>8015065129346</v>
      </c>
      <c r="F293" s="17" t="s">
        <v>273</v>
      </c>
      <c r="G293" s="91" t="s">
        <v>17</v>
      </c>
      <c r="H293" s="4">
        <v>15491</v>
      </c>
      <c r="I293" s="53">
        <v>0.23</v>
      </c>
      <c r="J293" s="5">
        <f t="shared" si="19"/>
        <v>19053.93</v>
      </c>
      <c r="K293" s="92" t="s">
        <v>18</v>
      </c>
      <c r="L293" s="18"/>
      <c r="M293" s="18"/>
      <c r="N293" s="23"/>
      <c r="O293" s="92" t="s">
        <v>19</v>
      </c>
      <c r="P293" s="70"/>
      <c r="Q293" s="58">
        <f>VLOOKUP(C293,[1]CENNIK!$C:$I,6,0)</f>
        <v>14753</v>
      </c>
      <c r="R293" s="58">
        <f t="shared" si="21"/>
        <v>738</v>
      </c>
      <c r="S293" s="86">
        <f t="shared" si="20"/>
        <v>5.0023723988341352E-2</v>
      </c>
      <c r="T293" s="2"/>
      <c r="U293" s="2"/>
      <c r="V293" s="2"/>
      <c r="W293" s="2"/>
    </row>
    <row r="294" spans="1:23" s="48" customFormat="1">
      <c r="A294" s="90">
        <v>289</v>
      </c>
      <c r="B294" s="45" t="s">
        <v>190</v>
      </c>
      <c r="C294" s="17" t="s">
        <v>218</v>
      </c>
      <c r="D294" s="17" t="s">
        <v>19</v>
      </c>
      <c r="E294" s="46">
        <v>5907538000401</v>
      </c>
      <c r="F294" s="46" t="s">
        <v>219</v>
      </c>
      <c r="G294" s="91" t="s">
        <v>17</v>
      </c>
      <c r="H294" s="58">
        <v>892</v>
      </c>
      <c r="I294" s="53">
        <v>0.23</v>
      </c>
      <c r="J294" s="5">
        <f t="shared" si="19"/>
        <v>1097.1600000000001</v>
      </c>
      <c r="K294" s="92" t="s">
        <v>18</v>
      </c>
      <c r="L294" s="18"/>
      <c r="M294" s="18"/>
      <c r="N294" s="23"/>
      <c r="O294" s="92" t="s">
        <v>19</v>
      </c>
      <c r="P294" s="70"/>
      <c r="Q294" s="58">
        <f>VLOOKUP(C294,[1]CENNIK!$C:$I,6,0)</f>
        <v>834</v>
      </c>
      <c r="R294" s="58">
        <f t="shared" si="21"/>
        <v>58</v>
      </c>
      <c r="S294" s="86">
        <f t="shared" si="20"/>
        <v>6.9544364508393283E-2</v>
      </c>
      <c r="T294" s="2"/>
      <c r="U294" s="2"/>
      <c r="V294" s="2"/>
      <c r="W294" s="2"/>
    </row>
    <row r="295" spans="1:23" s="48" customFormat="1">
      <c r="A295" s="90">
        <v>290</v>
      </c>
      <c r="B295" s="45" t="s">
        <v>190</v>
      </c>
      <c r="C295" s="17" t="s">
        <v>220</v>
      </c>
      <c r="D295" s="17" t="s">
        <v>19</v>
      </c>
      <c r="E295" s="46">
        <v>5907538000418</v>
      </c>
      <c r="F295" s="46" t="s">
        <v>221</v>
      </c>
      <c r="G295" s="91" t="s">
        <v>17</v>
      </c>
      <c r="H295" s="58">
        <v>1682</v>
      </c>
      <c r="I295" s="53">
        <v>0.23</v>
      </c>
      <c r="J295" s="5">
        <f t="shared" si="19"/>
        <v>2068.86</v>
      </c>
      <c r="K295" s="92" t="s">
        <v>18</v>
      </c>
      <c r="L295" s="18"/>
      <c r="M295" s="18"/>
      <c r="N295" s="23"/>
      <c r="O295" s="92" t="s">
        <v>19</v>
      </c>
      <c r="P295" s="70"/>
      <c r="Q295" s="58">
        <f>VLOOKUP(C295,[1]CENNIK!$C:$I,6,0)</f>
        <v>1572</v>
      </c>
      <c r="R295" s="58">
        <f t="shared" si="21"/>
        <v>110</v>
      </c>
      <c r="S295" s="86">
        <f t="shared" si="20"/>
        <v>6.9974554707379136E-2</v>
      </c>
      <c r="T295" s="2"/>
      <c r="U295" s="2"/>
      <c r="V295" s="2"/>
      <c r="W295" s="2"/>
    </row>
    <row r="296" spans="1:23" s="48" customFormat="1">
      <c r="A296" s="90">
        <v>291</v>
      </c>
      <c r="B296" s="45" t="s">
        <v>190</v>
      </c>
      <c r="C296" s="17" t="s">
        <v>222</v>
      </c>
      <c r="D296" s="17" t="s">
        <v>70</v>
      </c>
      <c r="E296" s="46">
        <v>8015065710353</v>
      </c>
      <c r="F296" s="46" t="s">
        <v>223</v>
      </c>
      <c r="G296" s="91" t="s">
        <v>17</v>
      </c>
      <c r="H296" s="58">
        <v>192</v>
      </c>
      <c r="I296" s="53">
        <v>0.23</v>
      </c>
      <c r="J296" s="5">
        <f t="shared" si="19"/>
        <v>236.16</v>
      </c>
      <c r="K296" s="92" t="s">
        <v>18</v>
      </c>
      <c r="L296" s="18"/>
      <c r="M296" s="18"/>
      <c r="N296" s="23"/>
      <c r="O296" s="92" t="s">
        <v>19</v>
      </c>
      <c r="P296" s="70"/>
      <c r="Q296" s="58">
        <f>VLOOKUP(C296,[1]CENNIK!$C:$I,6,0)</f>
        <v>179</v>
      </c>
      <c r="R296" s="58">
        <f t="shared" si="21"/>
        <v>13</v>
      </c>
      <c r="S296" s="86">
        <f t="shared" si="20"/>
        <v>7.2625698324022353E-2</v>
      </c>
      <c r="T296" s="2"/>
      <c r="U296" s="2"/>
      <c r="V296" s="2"/>
      <c r="W296" s="2"/>
    </row>
    <row r="297" spans="1:23" s="48" customFormat="1">
      <c r="A297" s="90">
        <v>292</v>
      </c>
      <c r="B297" s="45" t="s">
        <v>190</v>
      </c>
      <c r="C297" s="17" t="s">
        <v>56</v>
      </c>
      <c r="D297" s="17" t="s">
        <v>57</v>
      </c>
      <c r="E297" s="46">
        <v>8015065711497</v>
      </c>
      <c r="F297" s="46" t="s">
        <v>58</v>
      </c>
      <c r="G297" s="91" t="s">
        <v>17</v>
      </c>
      <c r="H297" s="58">
        <v>321</v>
      </c>
      <c r="I297" s="53">
        <v>0.23</v>
      </c>
      <c r="J297" s="5">
        <f t="shared" si="19"/>
        <v>394.83</v>
      </c>
      <c r="K297" s="92" t="s">
        <v>18</v>
      </c>
      <c r="L297" s="18"/>
      <c r="M297" s="18"/>
      <c r="N297" s="23"/>
      <c r="O297" s="92" t="s">
        <v>19</v>
      </c>
      <c r="P297" s="70"/>
      <c r="Q297" s="58">
        <f>VLOOKUP(C297,[1]CENNIK!$C:$I,6,0)</f>
        <v>300</v>
      </c>
      <c r="R297" s="58">
        <f t="shared" si="21"/>
        <v>21</v>
      </c>
      <c r="S297" s="86">
        <f t="shared" si="20"/>
        <v>7.0000000000000007E-2</v>
      </c>
      <c r="T297" s="2"/>
      <c r="U297" s="2"/>
      <c r="V297" s="2"/>
      <c r="W297" s="2"/>
    </row>
    <row r="298" spans="1:23" s="48" customFormat="1">
      <c r="A298" s="90">
        <v>293</v>
      </c>
      <c r="B298" s="45" t="s">
        <v>190</v>
      </c>
      <c r="C298" s="17" t="s">
        <v>83</v>
      </c>
      <c r="D298" s="17" t="s">
        <v>63</v>
      </c>
      <c r="E298" s="46">
        <v>8015065074035</v>
      </c>
      <c r="F298" s="46" t="s">
        <v>84</v>
      </c>
      <c r="G298" s="91" t="s">
        <v>17</v>
      </c>
      <c r="H298" s="58">
        <v>2144</v>
      </c>
      <c r="I298" s="53">
        <v>0.23</v>
      </c>
      <c r="J298" s="5">
        <f t="shared" si="19"/>
        <v>2637.12</v>
      </c>
      <c r="K298" s="92" t="s">
        <v>18</v>
      </c>
      <c r="L298" s="18"/>
      <c r="M298" s="18"/>
      <c r="N298" s="23"/>
      <c r="O298" s="92" t="s">
        <v>19</v>
      </c>
      <c r="P298" s="70"/>
      <c r="Q298" s="58">
        <f>VLOOKUP(C298,[1]CENNIK!$C:$I,6,0)</f>
        <v>2004</v>
      </c>
      <c r="R298" s="58">
        <f t="shared" si="21"/>
        <v>140</v>
      </c>
      <c r="S298" s="86">
        <f t="shared" si="20"/>
        <v>6.9860279441117765E-2</v>
      </c>
      <c r="T298" s="2"/>
      <c r="U298" s="2"/>
      <c r="V298" s="2"/>
      <c r="W298" s="2"/>
    </row>
    <row r="299" spans="1:23" s="48" customFormat="1">
      <c r="A299" s="90">
        <v>294</v>
      </c>
      <c r="B299" s="45" t="s">
        <v>190</v>
      </c>
      <c r="C299" s="17" t="s">
        <v>242</v>
      </c>
      <c r="D299" s="17" t="s">
        <v>243</v>
      </c>
      <c r="E299" s="46" t="s">
        <v>244</v>
      </c>
      <c r="F299" s="46" t="s">
        <v>245</v>
      </c>
      <c r="G299" s="91" t="s">
        <v>17</v>
      </c>
      <c r="H299" s="58">
        <v>166</v>
      </c>
      <c r="I299" s="53">
        <v>0.23</v>
      </c>
      <c r="J299" s="5">
        <f t="shared" si="19"/>
        <v>204.18</v>
      </c>
      <c r="K299" s="92" t="s">
        <v>18</v>
      </c>
      <c r="L299" s="18"/>
      <c r="M299" s="18"/>
      <c r="N299" s="23"/>
      <c r="O299" s="92" t="s">
        <v>19</v>
      </c>
      <c r="P299" s="70"/>
      <c r="Q299" s="58">
        <f>VLOOKUP(C299,[1]CENNIK!$C:$I,6,0)</f>
        <v>155</v>
      </c>
      <c r="R299" s="58">
        <f t="shared" si="21"/>
        <v>11</v>
      </c>
      <c r="S299" s="86">
        <f t="shared" si="20"/>
        <v>7.0967741935483872E-2</v>
      </c>
      <c r="T299" s="2"/>
      <c r="U299" s="2"/>
      <c r="V299" s="2"/>
      <c r="W299" s="2"/>
    </row>
    <row r="300" spans="1:23" s="48" customFormat="1">
      <c r="A300" s="90">
        <v>295</v>
      </c>
      <c r="B300" s="45" t="s">
        <v>190</v>
      </c>
      <c r="C300" s="17" t="s">
        <v>274</v>
      </c>
      <c r="D300" s="17" t="s">
        <v>70</v>
      </c>
      <c r="E300" s="46">
        <v>8015065123672</v>
      </c>
      <c r="F300" s="46" t="s">
        <v>275</v>
      </c>
      <c r="G300" s="91" t="s">
        <v>17</v>
      </c>
      <c r="H300" s="58">
        <v>749</v>
      </c>
      <c r="I300" s="53">
        <v>0.23</v>
      </c>
      <c r="J300" s="5">
        <f t="shared" si="19"/>
        <v>921.27</v>
      </c>
      <c r="K300" s="92" t="s">
        <v>18</v>
      </c>
      <c r="L300" s="18"/>
      <c r="M300" s="18"/>
      <c r="N300" s="23"/>
      <c r="O300" s="92" t="s">
        <v>19</v>
      </c>
      <c r="P300" s="70"/>
      <c r="Q300" s="58">
        <f>VLOOKUP(C300,[1]CENNIK!$C:$I,6,0)</f>
        <v>700</v>
      </c>
      <c r="R300" s="58">
        <f t="shared" si="21"/>
        <v>49</v>
      </c>
      <c r="S300" s="86">
        <f t="shared" si="20"/>
        <v>7.0000000000000007E-2</v>
      </c>
      <c r="T300" s="2"/>
      <c r="U300" s="2"/>
      <c r="V300" s="2"/>
      <c r="W300" s="2"/>
    </row>
    <row r="301" spans="1:23" s="48" customFormat="1">
      <c r="A301" s="90">
        <v>296</v>
      </c>
      <c r="B301" s="45" t="s">
        <v>190</v>
      </c>
      <c r="C301" s="17" t="s">
        <v>276</v>
      </c>
      <c r="D301" s="17" t="s">
        <v>70</v>
      </c>
      <c r="E301" s="46">
        <v>8015065123665</v>
      </c>
      <c r="F301" s="46" t="s">
        <v>277</v>
      </c>
      <c r="G301" s="91" t="s">
        <v>17</v>
      </c>
      <c r="H301" s="58">
        <v>383</v>
      </c>
      <c r="I301" s="53">
        <v>0.23</v>
      </c>
      <c r="J301" s="5">
        <f t="shared" si="19"/>
        <v>471.09</v>
      </c>
      <c r="K301" s="92" t="s">
        <v>18</v>
      </c>
      <c r="L301" s="18"/>
      <c r="M301" s="18"/>
      <c r="N301" s="23"/>
      <c r="O301" s="92" t="s">
        <v>19</v>
      </c>
      <c r="P301" s="70"/>
      <c r="Q301" s="58">
        <f>VLOOKUP(C301,[1]CENNIK!$C:$I,6,0)</f>
        <v>358</v>
      </c>
      <c r="R301" s="58">
        <f t="shared" si="21"/>
        <v>25</v>
      </c>
      <c r="S301" s="86">
        <f t="shared" si="20"/>
        <v>6.9832402234636867E-2</v>
      </c>
      <c r="T301" s="2"/>
      <c r="U301" s="2"/>
      <c r="V301" s="2"/>
      <c r="W301" s="2"/>
    </row>
    <row r="302" spans="1:23" s="48" customFormat="1" ht="31.2">
      <c r="A302" s="90">
        <v>297</v>
      </c>
      <c r="B302" s="45" t="s">
        <v>190</v>
      </c>
      <c r="C302" s="17" t="s">
        <v>278</v>
      </c>
      <c r="D302" s="17" t="s">
        <v>57</v>
      </c>
      <c r="E302" s="46">
        <v>8015065709982</v>
      </c>
      <c r="F302" s="46" t="s">
        <v>279</v>
      </c>
      <c r="G302" s="91" t="s">
        <v>17</v>
      </c>
      <c r="H302" s="58">
        <v>269</v>
      </c>
      <c r="I302" s="53">
        <v>0.23</v>
      </c>
      <c r="J302" s="5">
        <f t="shared" si="19"/>
        <v>330.87</v>
      </c>
      <c r="K302" s="92" t="s">
        <v>18</v>
      </c>
      <c r="L302" s="18"/>
      <c r="M302" s="18"/>
      <c r="N302" s="23" t="s">
        <v>991</v>
      </c>
      <c r="O302" s="92" t="s">
        <v>19</v>
      </c>
      <c r="P302" s="70"/>
      <c r="Q302" s="58">
        <f>VLOOKUP(C302,[1]CENNIK!$C:$I,6,0)</f>
        <v>251</v>
      </c>
      <c r="R302" s="58">
        <f t="shared" si="21"/>
        <v>18</v>
      </c>
      <c r="S302" s="86">
        <f t="shared" si="20"/>
        <v>7.1713147410358571E-2</v>
      </c>
      <c r="T302" s="2"/>
      <c r="U302" s="2"/>
      <c r="V302" s="2"/>
      <c r="W302" s="2"/>
    </row>
    <row r="303" spans="1:23" s="48" customFormat="1">
      <c r="A303" s="90">
        <v>298</v>
      </c>
      <c r="B303" s="45" t="s">
        <v>190</v>
      </c>
      <c r="C303" s="17" t="s">
        <v>266</v>
      </c>
      <c r="D303" s="17" t="s">
        <v>57</v>
      </c>
      <c r="E303" s="46">
        <v>8015065711480</v>
      </c>
      <c r="F303" s="46" t="s">
        <v>267</v>
      </c>
      <c r="G303" s="91" t="s">
        <v>17</v>
      </c>
      <c r="H303" s="58">
        <v>1342</v>
      </c>
      <c r="I303" s="53">
        <v>0.23</v>
      </c>
      <c r="J303" s="5">
        <f t="shared" si="19"/>
        <v>1650.66</v>
      </c>
      <c r="K303" s="92" t="s">
        <v>18</v>
      </c>
      <c r="L303" s="18"/>
      <c r="M303" s="18"/>
      <c r="N303" s="23"/>
      <c r="O303" s="92" t="s">
        <v>19</v>
      </c>
      <c r="P303" s="70"/>
      <c r="Q303" s="58">
        <f>VLOOKUP(C303,[1]CENNIK!$C:$I,6,0)</f>
        <v>1254</v>
      </c>
      <c r="R303" s="58">
        <f t="shared" si="21"/>
        <v>88</v>
      </c>
      <c r="S303" s="86">
        <f t="shared" si="20"/>
        <v>7.0175438596491224E-2</v>
      </c>
      <c r="T303" s="2"/>
      <c r="U303" s="2"/>
      <c r="V303" s="2"/>
      <c r="W303" s="2"/>
    </row>
    <row r="304" spans="1:23" s="48" customFormat="1">
      <c r="A304" s="90">
        <v>299</v>
      </c>
      <c r="B304" s="45" t="s">
        <v>190</v>
      </c>
      <c r="C304" s="17" t="s">
        <v>214</v>
      </c>
      <c r="D304" s="17" t="s">
        <v>215</v>
      </c>
      <c r="E304" s="46">
        <v>8015065067457</v>
      </c>
      <c r="F304" s="46" t="s">
        <v>216</v>
      </c>
      <c r="G304" s="91" t="s">
        <v>17</v>
      </c>
      <c r="H304" s="58">
        <v>689</v>
      </c>
      <c r="I304" s="53">
        <v>0.23</v>
      </c>
      <c r="J304" s="5">
        <f t="shared" si="19"/>
        <v>847.47</v>
      </c>
      <c r="K304" s="92" t="s">
        <v>88</v>
      </c>
      <c r="L304" s="18"/>
      <c r="M304" s="18"/>
      <c r="N304" s="23"/>
      <c r="O304" s="92" t="s">
        <v>19</v>
      </c>
      <c r="P304" s="70"/>
      <c r="Q304" s="58">
        <f>VLOOKUP(C304,[1]CENNIK!$C:$I,6,0)</f>
        <v>644</v>
      </c>
      <c r="R304" s="58">
        <f t="shared" si="21"/>
        <v>45</v>
      </c>
      <c r="S304" s="86">
        <f t="shared" si="20"/>
        <v>6.9875776397515521E-2</v>
      </c>
      <c r="T304" s="2"/>
      <c r="U304" s="2"/>
      <c r="V304" s="2"/>
      <c r="W304" s="2"/>
    </row>
    <row r="305" spans="1:23" s="48" customFormat="1">
      <c r="A305" s="90">
        <v>300</v>
      </c>
      <c r="B305" s="45" t="s">
        <v>190</v>
      </c>
      <c r="C305" s="17">
        <v>30700500</v>
      </c>
      <c r="D305" s="17" t="s">
        <v>86</v>
      </c>
      <c r="E305" s="46">
        <v>8019495417394</v>
      </c>
      <c r="F305" s="46" t="s">
        <v>217</v>
      </c>
      <c r="G305" s="91" t="s">
        <v>17</v>
      </c>
      <c r="H305" s="58">
        <v>333</v>
      </c>
      <c r="I305" s="53">
        <v>0.23</v>
      </c>
      <c r="J305" s="5">
        <f t="shared" si="19"/>
        <v>409.59</v>
      </c>
      <c r="K305" s="92" t="s">
        <v>88</v>
      </c>
      <c r="L305" s="18"/>
      <c r="M305" s="18"/>
      <c r="N305" s="23"/>
      <c r="O305" s="92" t="s">
        <v>19</v>
      </c>
      <c r="P305" s="70"/>
      <c r="Q305" s="58">
        <f>VLOOKUP(C305,[1]CENNIK!$C:$I,6,0)</f>
        <v>333</v>
      </c>
      <c r="R305" s="58">
        <f t="shared" si="21"/>
        <v>0</v>
      </c>
      <c r="S305" s="86">
        <f t="shared" si="20"/>
        <v>0</v>
      </c>
      <c r="T305" s="2"/>
      <c r="U305" s="2"/>
      <c r="V305" s="2"/>
      <c r="W305" s="2"/>
    </row>
    <row r="306" spans="1:23" s="48" customFormat="1">
      <c r="A306" s="90">
        <v>301</v>
      </c>
      <c r="B306" s="45" t="s">
        <v>190</v>
      </c>
      <c r="C306" s="17" t="s">
        <v>85</v>
      </c>
      <c r="D306" s="17" t="s">
        <v>86</v>
      </c>
      <c r="E306" s="46">
        <v>8019495403700</v>
      </c>
      <c r="F306" s="46" t="s">
        <v>87</v>
      </c>
      <c r="G306" s="91" t="s">
        <v>17</v>
      </c>
      <c r="H306" s="58">
        <v>594</v>
      </c>
      <c r="I306" s="53">
        <v>0.23</v>
      </c>
      <c r="J306" s="5">
        <f t="shared" si="19"/>
        <v>730.62</v>
      </c>
      <c r="K306" s="92" t="s">
        <v>88</v>
      </c>
      <c r="L306" s="18"/>
      <c r="M306" s="18"/>
      <c r="N306" s="23"/>
      <c r="O306" s="92" t="s">
        <v>19</v>
      </c>
      <c r="P306" s="70"/>
      <c r="Q306" s="58">
        <f>VLOOKUP(C306,[1]CENNIK!$C:$I,6,0)</f>
        <v>594</v>
      </c>
      <c r="R306" s="58">
        <f t="shared" si="21"/>
        <v>0</v>
      </c>
      <c r="S306" s="86">
        <f t="shared" si="20"/>
        <v>0</v>
      </c>
      <c r="T306" s="2"/>
      <c r="U306" s="2"/>
      <c r="V306" s="2"/>
      <c r="W306" s="2"/>
    </row>
    <row r="307" spans="1:23" s="48" customFormat="1">
      <c r="A307" s="90">
        <v>302</v>
      </c>
      <c r="B307" s="45" t="s">
        <v>190</v>
      </c>
      <c r="C307" s="17" t="s">
        <v>111</v>
      </c>
      <c r="D307" s="17" t="s">
        <v>112</v>
      </c>
      <c r="E307" s="46">
        <v>5060011263042</v>
      </c>
      <c r="F307" s="46" t="s">
        <v>113</v>
      </c>
      <c r="G307" s="91" t="s">
        <v>17</v>
      </c>
      <c r="H307" s="4">
        <v>3628</v>
      </c>
      <c r="I307" s="53">
        <v>0.23</v>
      </c>
      <c r="J307" s="5">
        <f t="shared" si="19"/>
        <v>4462.4399999999996</v>
      </c>
      <c r="K307" s="92" t="s">
        <v>88</v>
      </c>
      <c r="L307" s="18"/>
      <c r="M307" s="18"/>
      <c r="N307" s="23"/>
      <c r="O307" s="92" t="s">
        <v>19</v>
      </c>
      <c r="P307" s="70"/>
      <c r="Q307" s="58">
        <f>VLOOKUP(C307,[1]CENNIK!$C:$I,6,0)</f>
        <v>3455</v>
      </c>
      <c r="R307" s="58">
        <f t="shared" si="21"/>
        <v>173</v>
      </c>
      <c r="S307" s="86">
        <f t="shared" si="20"/>
        <v>5.007235890014472E-2</v>
      </c>
      <c r="T307" s="2"/>
      <c r="U307" s="2"/>
      <c r="V307" s="2"/>
      <c r="W307" s="2"/>
    </row>
    <row r="308" spans="1:23" s="48" customFormat="1">
      <c r="A308" s="90">
        <v>303</v>
      </c>
      <c r="B308" s="45" t="s">
        <v>190</v>
      </c>
      <c r="C308" s="17" t="s">
        <v>114</v>
      </c>
      <c r="D308" s="17" t="s">
        <v>112</v>
      </c>
      <c r="E308" s="46">
        <v>5060011263059</v>
      </c>
      <c r="F308" s="46" t="s">
        <v>115</v>
      </c>
      <c r="G308" s="91" t="s">
        <v>17</v>
      </c>
      <c r="H308" s="4">
        <v>4083</v>
      </c>
      <c r="I308" s="53">
        <v>0.23</v>
      </c>
      <c r="J308" s="5">
        <f t="shared" si="19"/>
        <v>5022.09</v>
      </c>
      <c r="K308" s="92" t="s">
        <v>88</v>
      </c>
      <c r="L308" s="18"/>
      <c r="M308" s="18"/>
      <c r="N308" s="23"/>
      <c r="O308" s="92" t="s">
        <v>19</v>
      </c>
      <c r="P308" s="70"/>
      <c r="Q308" s="58">
        <f>VLOOKUP(C308,[1]CENNIK!$C:$I,6,0)</f>
        <v>3889</v>
      </c>
      <c r="R308" s="58">
        <f t="shared" si="21"/>
        <v>194</v>
      </c>
      <c r="S308" s="86">
        <f t="shared" si="20"/>
        <v>4.9884289020313707E-2</v>
      </c>
      <c r="T308" s="2"/>
      <c r="U308" s="2"/>
      <c r="V308" s="2"/>
      <c r="W308" s="2"/>
    </row>
    <row r="309" spans="1:23" s="48" customFormat="1">
      <c r="A309" s="90">
        <v>304</v>
      </c>
      <c r="B309" s="45" t="s">
        <v>190</v>
      </c>
      <c r="C309" s="17" t="s">
        <v>280</v>
      </c>
      <c r="D309" s="17" t="s">
        <v>192</v>
      </c>
      <c r="E309" s="46">
        <v>8015065057380</v>
      </c>
      <c r="F309" s="46" t="s">
        <v>281</v>
      </c>
      <c r="G309" s="91" t="s">
        <v>17</v>
      </c>
      <c r="H309" s="4">
        <v>23172</v>
      </c>
      <c r="I309" s="53">
        <v>0.23</v>
      </c>
      <c r="J309" s="5">
        <f t="shared" si="19"/>
        <v>28501.56</v>
      </c>
      <c r="K309" s="92" t="s">
        <v>18</v>
      </c>
      <c r="L309" s="18"/>
      <c r="M309" s="18"/>
      <c r="N309" s="23"/>
      <c r="O309" s="92" t="s">
        <v>19</v>
      </c>
      <c r="P309" s="70"/>
      <c r="Q309" s="58">
        <f>VLOOKUP(C309,[1]CENNIK!$C:$I,6,0)</f>
        <v>21065</v>
      </c>
      <c r="R309" s="58">
        <f t="shared" si="21"/>
        <v>2107</v>
      </c>
      <c r="S309" s="86">
        <f t="shared" si="20"/>
        <v>0.10002373605506765</v>
      </c>
      <c r="T309" s="2"/>
      <c r="U309" s="2"/>
      <c r="V309" s="2"/>
      <c r="W309" s="2"/>
    </row>
    <row r="310" spans="1:23" s="48" customFormat="1">
      <c r="A310" s="90">
        <v>305</v>
      </c>
      <c r="B310" s="45" t="s">
        <v>190</v>
      </c>
      <c r="C310" s="17" t="s">
        <v>282</v>
      </c>
      <c r="D310" s="17" t="s">
        <v>57</v>
      </c>
      <c r="E310" s="46">
        <v>8015065399626</v>
      </c>
      <c r="F310" s="46" t="s">
        <v>283</v>
      </c>
      <c r="G310" s="91" t="s">
        <v>17</v>
      </c>
      <c r="H310" s="4">
        <v>91</v>
      </c>
      <c r="I310" s="53">
        <v>0.23</v>
      </c>
      <c r="J310" s="5">
        <f t="shared" si="19"/>
        <v>111.92999999999999</v>
      </c>
      <c r="K310" s="92" t="s">
        <v>18</v>
      </c>
      <c r="L310" s="18"/>
      <c r="M310" s="18"/>
      <c r="N310" s="23"/>
      <c r="O310" s="92" t="s">
        <v>19</v>
      </c>
      <c r="P310" s="70"/>
      <c r="Q310" s="58">
        <f>VLOOKUP(C310,[1]CENNIK!$C:$I,6,0)</f>
        <v>85</v>
      </c>
      <c r="R310" s="58">
        <f t="shared" si="21"/>
        <v>6</v>
      </c>
      <c r="S310" s="86">
        <f t="shared" si="20"/>
        <v>7.0588235294117646E-2</v>
      </c>
      <c r="T310" s="2"/>
      <c r="U310" s="2"/>
      <c r="V310" s="2"/>
      <c r="W310" s="2"/>
    </row>
    <row r="311" spans="1:23" s="48" customFormat="1">
      <c r="A311" s="90">
        <v>306</v>
      </c>
      <c r="B311" s="45" t="s">
        <v>190</v>
      </c>
      <c r="C311" s="17" t="s">
        <v>284</v>
      </c>
      <c r="D311" s="17" t="s">
        <v>192</v>
      </c>
      <c r="E311" s="46">
        <v>8015065057397</v>
      </c>
      <c r="F311" s="46" t="s">
        <v>285</v>
      </c>
      <c r="G311" s="91" t="s">
        <v>17</v>
      </c>
      <c r="H311" s="4">
        <v>24866</v>
      </c>
      <c r="I311" s="53">
        <v>0.23</v>
      </c>
      <c r="J311" s="5">
        <f t="shared" ref="J311:J374" si="22">H311*(1+I311)</f>
        <v>30585.18</v>
      </c>
      <c r="K311" s="92" t="s">
        <v>18</v>
      </c>
      <c r="L311" s="18"/>
      <c r="M311" s="18"/>
      <c r="N311" s="23"/>
      <c r="O311" s="92" t="s">
        <v>19</v>
      </c>
      <c r="P311" s="70"/>
      <c r="Q311" s="58">
        <f>VLOOKUP(C311,[1]CENNIK!$C:$I,6,0)</f>
        <v>22605</v>
      </c>
      <c r="R311" s="58">
        <f t="shared" si="21"/>
        <v>2261</v>
      </c>
      <c r="S311" s="86">
        <f t="shared" si="20"/>
        <v>0.10002211900022119</v>
      </c>
      <c r="T311" s="2"/>
      <c r="U311" s="2"/>
      <c r="V311" s="2"/>
      <c r="W311" s="2"/>
    </row>
    <row r="312" spans="1:23" s="48" customFormat="1">
      <c r="A312" s="90">
        <v>307</v>
      </c>
      <c r="B312" s="45" t="s">
        <v>190</v>
      </c>
      <c r="C312" s="17" t="s">
        <v>286</v>
      </c>
      <c r="D312" s="17" t="s">
        <v>192</v>
      </c>
      <c r="E312" s="46">
        <v>8015065056567</v>
      </c>
      <c r="F312" s="46" t="s">
        <v>287</v>
      </c>
      <c r="G312" s="91" t="s">
        <v>17</v>
      </c>
      <c r="H312" s="4">
        <v>27576</v>
      </c>
      <c r="I312" s="53">
        <v>0.23</v>
      </c>
      <c r="J312" s="5">
        <f t="shared" si="22"/>
        <v>33918.479999999996</v>
      </c>
      <c r="K312" s="92" t="s">
        <v>18</v>
      </c>
      <c r="L312" s="18"/>
      <c r="M312" s="18"/>
      <c r="N312" s="23"/>
      <c r="O312" s="92" t="s">
        <v>19</v>
      </c>
      <c r="P312" s="70"/>
      <c r="Q312" s="58">
        <f>VLOOKUP(C312,[1]CENNIK!$C:$I,6,0)</f>
        <v>25069</v>
      </c>
      <c r="R312" s="58">
        <f t="shared" si="21"/>
        <v>2507</v>
      </c>
      <c r="S312" s="86">
        <f t="shared" si="20"/>
        <v>0.10000398899038654</v>
      </c>
      <c r="T312" s="2"/>
      <c r="U312" s="2"/>
      <c r="V312" s="2"/>
      <c r="W312" s="2"/>
    </row>
    <row r="313" spans="1:23" s="48" customFormat="1">
      <c r="A313" s="90">
        <v>308</v>
      </c>
      <c r="B313" s="45" t="s">
        <v>190</v>
      </c>
      <c r="C313" s="17" t="s">
        <v>288</v>
      </c>
      <c r="D313" s="17" t="s">
        <v>57</v>
      </c>
      <c r="E313" s="46">
        <v>8015065402302</v>
      </c>
      <c r="F313" s="46" t="s">
        <v>283</v>
      </c>
      <c r="G313" s="91" t="s">
        <v>17</v>
      </c>
      <c r="H313" s="4">
        <v>91</v>
      </c>
      <c r="I313" s="53">
        <v>0.23</v>
      </c>
      <c r="J313" s="5">
        <f t="shared" si="22"/>
        <v>111.92999999999999</v>
      </c>
      <c r="K313" s="92" t="s">
        <v>18</v>
      </c>
      <c r="L313" s="18"/>
      <c r="M313" s="18"/>
      <c r="N313" s="23"/>
      <c r="O313" s="92" t="s">
        <v>19</v>
      </c>
      <c r="P313" s="70"/>
      <c r="Q313" s="58">
        <f>VLOOKUP(C313,[1]CENNIK!$C:$I,6,0)</f>
        <v>283</v>
      </c>
      <c r="R313" s="58">
        <f t="shared" si="21"/>
        <v>-192</v>
      </c>
      <c r="S313" s="86">
        <f t="shared" si="20"/>
        <v>-0.67844522968197885</v>
      </c>
      <c r="T313" s="2"/>
      <c r="U313" s="2"/>
      <c r="V313" s="2"/>
      <c r="W313" s="2"/>
    </row>
    <row r="314" spans="1:23" s="48" customFormat="1">
      <c r="A314" s="90">
        <v>309</v>
      </c>
      <c r="B314" s="45" t="s">
        <v>190</v>
      </c>
      <c r="C314" s="17" t="s">
        <v>289</v>
      </c>
      <c r="D314" s="17" t="s">
        <v>192</v>
      </c>
      <c r="E314" s="46">
        <v>8015065057403</v>
      </c>
      <c r="F314" s="46" t="s">
        <v>290</v>
      </c>
      <c r="G314" s="91" t="s">
        <v>17</v>
      </c>
      <c r="H314" s="4">
        <v>28859</v>
      </c>
      <c r="I314" s="53">
        <v>0.23</v>
      </c>
      <c r="J314" s="5">
        <f t="shared" si="22"/>
        <v>35496.57</v>
      </c>
      <c r="K314" s="92" t="s">
        <v>18</v>
      </c>
      <c r="L314" s="18"/>
      <c r="M314" s="18"/>
      <c r="N314" s="23"/>
      <c r="O314" s="92" t="s">
        <v>19</v>
      </c>
      <c r="P314" s="70"/>
      <c r="Q314" s="58">
        <f>VLOOKUP(C314,[1]CENNIK!$C:$I,6,0)</f>
        <v>26235</v>
      </c>
      <c r="R314" s="58">
        <f t="shared" si="21"/>
        <v>2624</v>
      </c>
      <c r="S314" s="86">
        <f t="shared" si="20"/>
        <v>0.10001905850962454</v>
      </c>
      <c r="T314" s="2"/>
      <c r="U314" s="2"/>
      <c r="V314" s="2"/>
      <c r="W314" s="2"/>
    </row>
    <row r="315" spans="1:23" s="48" customFormat="1">
      <c r="A315" s="90">
        <v>310</v>
      </c>
      <c r="B315" s="45" t="s">
        <v>190</v>
      </c>
      <c r="C315" s="17" t="s">
        <v>282</v>
      </c>
      <c r="D315" s="17" t="s">
        <v>57</v>
      </c>
      <c r="E315" s="46">
        <v>8015065399626</v>
      </c>
      <c r="F315" s="46" t="s">
        <v>283</v>
      </c>
      <c r="G315" s="91" t="s">
        <v>17</v>
      </c>
      <c r="H315" s="4">
        <v>91</v>
      </c>
      <c r="I315" s="53">
        <v>0.23</v>
      </c>
      <c r="J315" s="5">
        <f t="shared" si="22"/>
        <v>111.92999999999999</v>
      </c>
      <c r="K315" s="92" t="s">
        <v>18</v>
      </c>
      <c r="L315" s="18"/>
      <c r="M315" s="18"/>
      <c r="N315" s="23"/>
      <c r="O315" s="92" t="s">
        <v>19</v>
      </c>
      <c r="P315" s="70"/>
      <c r="Q315" s="58">
        <f>VLOOKUP(C315,[1]CENNIK!$C:$I,6,0)</f>
        <v>85</v>
      </c>
      <c r="R315" s="58">
        <f t="shared" si="21"/>
        <v>6</v>
      </c>
      <c r="S315" s="86">
        <f t="shared" si="20"/>
        <v>7.0588235294117646E-2</v>
      </c>
      <c r="T315" s="2"/>
      <c r="U315" s="2"/>
      <c r="V315" s="2"/>
      <c r="W315" s="2"/>
    </row>
    <row r="316" spans="1:23" s="48" customFormat="1">
      <c r="A316" s="90">
        <v>311</v>
      </c>
      <c r="B316" s="45" t="s">
        <v>190</v>
      </c>
      <c r="C316" s="17" t="s">
        <v>291</v>
      </c>
      <c r="D316" s="17" t="s">
        <v>19</v>
      </c>
      <c r="E316" s="46">
        <v>5907538000425</v>
      </c>
      <c r="F316" s="46" t="s">
        <v>292</v>
      </c>
      <c r="G316" s="91" t="s">
        <v>17</v>
      </c>
      <c r="H316" s="4">
        <v>1134</v>
      </c>
      <c r="I316" s="53">
        <v>0.23</v>
      </c>
      <c r="J316" s="5">
        <f t="shared" si="22"/>
        <v>1394.82</v>
      </c>
      <c r="K316" s="92" t="s">
        <v>18</v>
      </c>
      <c r="L316" s="18"/>
      <c r="M316" s="18"/>
      <c r="N316" s="23"/>
      <c r="O316" s="92" t="s">
        <v>19</v>
      </c>
      <c r="P316" s="70"/>
      <c r="Q316" s="58">
        <f>VLOOKUP(C316,[1]CENNIK!$C:$I,6,0)</f>
        <v>1060</v>
      </c>
      <c r="R316" s="58">
        <f t="shared" si="21"/>
        <v>74</v>
      </c>
      <c r="S316" s="86">
        <f t="shared" si="20"/>
        <v>6.981132075471698E-2</v>
      </c>
      <c r="T316" s="2"/>
      <c r="U316" s="2"/>
      <c r="V316" s="2"/>
      <c r="W316" s="2"/>
    </row>
    <row r="317" spans="1:23" s="48" customFormat="1">
      <c r="A317" s="90">
        <v>312</v>
      </c>
      <c r="B317" s="45" t="s">
        <v>190</v>
      </c>
      <c r="C317" s="17" t="s">
        <v>222</v>
      </c>
      <c r="D317" s="17" t="s">
        <v>70</v>
      </c>
      <c r="E317" s="46">
        <v>8015065710353</v>
      </c>
      <c r="F317" s="46" t="s">
        <v>223</v>
      </c>
      <c r="G317" s="91" t="s">
        <v>17</v>
      </c>
      <c r="H317" s="4">
        <v>192</v>
      </c>
      <c r="I317" s="53">
        <v>0.23</v>
      </c>
      <c r="J317" s="5">
        <f t="shared" si="22"/>
        <v>236.16</v>
      </c>
      <c r="K317" s="92" t="s">
        <v>18</v>
      </c>
      <c r="L317" s="18"/>
      <c r="M317" s="18"/>
      <c r="N317" s="23"/>
      <c r="O317" s="92" t="s">
        <v>19</v>
      </c>
      <c r="P317" s="70"/>
      <c r="Q317" s="58">
        <f>VLOOKUP(C317,[1]CENNIK!$C:$I,6,0)</f>
        <v>179</v>
      </c>
      <c r="R317" s="58">
        <f t="shared" si="21"/>
        <v>13</v>
      </c>
      <c r="S317" s="86">
        <f t="shared" si="20"/>
        <v>7.2625698324022353E-2</v>
      </c>
      <c r="T317" s="2"/>
      <c r="U317" s="2"/>
      <c r="V317" s="2"/>
      <c r="W317" s="2"/>
    </row>
    <row r="318" spans="1:23" s="48" customFormat="1">
      <c r="A318" s="90">
        <v>313</v>
      </c>
      <c r="B318" s="45" t="s">
        <v>190</v>
      </c>
      <c r="C318" s="17" t="s">
        <v>56</v>
      </c>
      <c r="D318" s="17" t="s">
        <v>57</v>
      </c>
      <c r="E318" s="46">
        <v>8015065711497</v>
      </c>
      <c r="F318" s="46" t="s">
        <v>58</v>
      </c>
      <c r="G318" s="91" t="s">
        <v>17</v>
      </c>
      <c r="H318" s="4">
        <v>321</v>
      </c>
      <c r="I318" s="53">
        <v>0.23</v>
      </c>
      <c r="J318" s="5">
        <f t="shared" si="22"/>
        <v>394.83</v>
      </c>
      <c r="K318" s="92" t="s">
        <v>18</v>
      </c>
      <c r="L318" s="18"/>
      <c r="M318" s="18"/>
      <c r="N318" s="23"/>
      <c r="O318" s="92" t="s">
        <v>19</v>
      </c>
      <c r="P318" s="70"/>
      <c r="Q318" s="58">
        <f>VLOOKUP(C318,[1]CENNIK!$C:$I,6,0)</f>
        <v>300</v>
      </c>
      <c r="R318" s="58">
        <f t="shared" si="21"/>
        <v>21</v>
      </c>
      <c r="S318" s="86">
        <f t="shared" si="20"/>
        <v>7.0000000000000007E-2</v>
      </c>
      <c r="T318" s="2"/>
      <c r="U318" s="2"/>
      <c r="V318" s="2"/>
      <c r="W318" s="2"/>
    </row>
    <row r="319" spans="1:23" s="48" customFormat="1">
      <c r="A319" s="90">
        <v>314</v>
      </c>
      <c r="B319" s="45" t="s">
        <v>190</v>
      </c>
      <c r="C319" s="17" t="s">
        <v>293</v>
      </c>
      <c r="D319" s="17" t="s">
        <v>57</v>
      </c>
      <c r="E319" s="46">
        <v>8015065045349</v>
      </c>
      <c r="F319" s="46" t="s">
        <v>294</v>
      </c>
      <c r="G319" s="91" t="s">
        <v>17</v>
      </c>
      <c r="H319" s="4">
        <v>3458</v>
      </c>
      <c r="I319" s="53">
        <v>0.23</v>
      </c>
      <c r="J319" s="5">
        <f t="shared" si="22"/>
        <v>4253.34</v>
      </c>
      <c r="K319" s="92" t="s">
        <v>18</v>
      </c>
      <c r="L319" s="18"/>
      <c r="M319" s="18"/>
      <c r="N319" s="23"/>
      <c r="O319" s="92" t="s">
        <v>19</v>
      </c>
      <c r="P319" s="70"/>
      <c r="Q319" s="58">
        <f>VLOOKUP(C319,[1]CENNIK!$C:$I,6,0)</f>
        <v>3232</v>
      </c>
      <c r="R319" s="58">
        <f t="shared" si="21"/>
        <v>226</v>
      </c>
      <c r="S319" s="86">
        <f t="shared" si="20"/>
        <v>6.9925742574257432E-2</v>
      </c>
      <c r="T319" s="2"/>
      <c r="U319" s="2"/>
      <c r="V319" s="2"/>
      <c r="W319" s="2"/>
    </row>
    <row r="320" spans="1:23" s="48" customFormat="1">
      <c r="A320" s="90">
        <v>315</v>
      </c>
      <c r="B320" s="45" t="s">
        <v>190</v>
      </c>
      <c r="C320" s="17" t="s">
        <v>295</v>
      </c>
      <c r="D320" s="17" t="s">
        <v>57</v>
      </c>
      <c r="E320" s="46">
        <v>8015065063282</v>
      </c>
      <c r="F320" s="46" t="s">
        <v>296</v>
      </c>
      <c r="G320" s="91" t="s">
        <v>17</v>
      </c>
      <c r="H320" s="4">
        <v>2390</v>
      </c>
      <c r="I320" s="53">
        <v>0.23</v>
      </c>
      <c r="J320" s="5">
        <f t="shared" si="22"/>
        <v>2939.7</v>
      </c>
      <c r="K320" s="92" t="s">
        <v>18</v>
      </c>
      <c r="L320" s="18"/>
      <c r="M320" s="18"/>
      <c r="N320" s="23"/>
      <c r="O320" s="92" t="s">
        <v>19</v>
      </c>
      <c r="P320" s="70"/>
      <c r="Q320" s="58">
        <f>VLOOKUP(C320,[1]CENNIK!$C:$I,6,0)</f>
        <v>2234</v>
      </c>
      <c r="R320" s="58">
        <f t="shared" si="21"/>
        <v>156</v>
      </c>
      <c r="S320" s="86">
        <f t="shared" si="20"/>
        <v>6.9829901521933746E-2</v>
      </c>
      <c r="T320" s="2"/>
      <c r="U320" s="2"/>
      <c r="V320" s="2"/>
      <c r="W320" s="2"/>
    </row>
    <row r="321" spans="1:23" s="48" customFormat="1">
      <c r="A321" s="90">
        <v>316</v>
      </c>
      <c r="B321" s="45" t="s">
        <v>190</v>
      </c>
      <c r="C321" s="17" t="s">
        <v>297</v>
      </c>
      <c r="D321" s="17" t="s">
        <v>57</v>
      </c>
      <c r="E321" s="46">
        <v>8015065037863</v>
      </c>
      <c r="F321" s="46" t="s">
        <v>298</v>
      </c>
      <c r="G321" s="91" t="s">
        <v>17</v>
      </c>
      <c r="H321" s="4">
        <v>3708</v>
      </c>
      <c r="I321" s="53">
        <v>0.23</v>
      </c>
      <c r="J321" s="5">
        <f t="shared" si="22"/>
        <v>4560.84</v>
      </c>
      <c r="K321" s="92" t="s">
        <v>18</v>
      </c>
      <c r="L321" s="18"/>
      <c r="M321" s="18"/>
      <c r="N321" s="23"/>
      <c r="O321" s="92" t="s">
        <v>19</v>
      </c>
      <c r="P321" s="70"/>
      <c r="Q321" s="58">
        <f>VLOOKUP(C321,[1]CENNIK!$C:$I,6,0)</f>
        <v>3465</v>
      </c>
      <c r="R321" s="58">
        <f t="shared" si="21"/>
        <v>243</v>
      </c>
      <c r="S321" s="86">
        <f t="shared" si="20"/>
        <v>7.0129870129870125E-2</v>
      </c>
      <c r="T321" s="2"/>
      <c r="U321" s="2"/>
      <c r="V321" s="2"/>
      <c r="W321" s="2"/>
    </row>
    <row r="322" spans="1:23" s="48" customFormat="1">
      <c r="A322" s="90">
        <v>317</v>
      </c>
      <c r="B322" s="45" t="s">
        <v>190</v>
      </c>
      <c r="C322" s="17" t="s">
        <v>299</v>
      </c>
      <c r="D322" s="17" t="s">
        <v>57</v>
      </c>
      <c r="E322" s="46">
        <v>8015065053566</v>
      </c>
      <c r="F322" s="46" t="s">
        <v>300</v>
      </c>
      <c r="G322" s="91" t="s">
        <v>17</v>
      </c>
      <c r="H322" s="4">
        <v>2550</v>
      </c>
      <c r="I322" s="53">
        <v>0.23</v>
      </c>
      <c r="J322" s="5">
        <f t="shared" si="22"/>
        <v>3136.5</v>
      </c>
      <c r="K322" s="92" t="s">
        <v>18</v>
      </c>
      <c r="L322" s="18"/>
      <c r="M322" s="18"/>
      <c r="N322" s="23"/>
      <c r="O322" s="92" t="s">
        <v>19</v>
      </c>
      <c r="P322" s="70"/>
      <c r="Q322" s="58">
        <f>VLOOKUP(C322,[1]CENNIK!$C:$I,6,0)</f>
        <v>2383</v>
      </c>
      <c r="R322" s="58">
        <f t="shared" si="21"/>
        <v>167</v>
      </c>
      <c r="S322" s="86">
        <f t="shared" si="20"/>
        <v>7.0079731430969364E-2</v>
      </c>
      <c r="T322" s="2"/>
      <c r="U322" s="2"/>
      <c r="V322" s="2"/>
      <c r="W322" s="2"/>
    </row>
    <row r="323" spans="1:23" s="48" customFormat="1">
      <c r="A323" s="90">
        <v>318</v>
      </c>
      <c r="B323" s="45" t="s">
        <v>190</v>
      </c>
      <c r="C323" s="17" t="s">
        <v>301</v>
      </c>
      <c r="D323" s="17" t="s">
        <v>57</v>
      </c>
      <c r="E323" s="46">
        <v>8015065034893</v>
      </c>
      <c r="F323" s="46" t="s">
        <v>302</v>
      </c>
      <c r="G323" s="91" t="s">
        <v>17</v>
      </c>
      <c r="H323" s="4">
        <v>5910</v>
      </c>
      <c r="I323" s="53">
        <v>0.23</v>
      </c>
      <c r="J323" s="5">
        <f t="shared" si="22"/>
        <v>7269.3</v>
      </c>
      <c r="K323" s="92" t="s">
        <v>18</v>
      </c>
      <c r="L323" s="18"/>
      <c r="M323" s="18"/>
      <c r="N323" s="23"/>
      <c r="O323" s="92" t="s">
        <v>19</v>
      </c>
      <c r="P323" s="70"/>
      <c r="Q323" s="58">
        <f>VLOOKUP(C323,[1]CENNIK!$C:$I,6,0)</f>
        <v>5523</v>
      </c>
      <c r="R323" s="58">
        <f t="shared" si="21"/>
        <v>387</v>
      </c>
      <c r="S323" s="86">
        <f t="shared" si="20"/>
        <v>7.0070613796849535E-2</v>
      </c>
      <c r="T323" s="2"/>
      <c r="U323" s="2"/>
      <c r="V323" s="2"/>
      <c r="W323" s="2"/>
    </row>
    <row r="324" spans="1:23" s="48" customFormat="1">
      <c r="A324" s="90">
        <v>319</v>
      </c>
      <c r="B324" s="45" t="s">
        <v>190</v>
      </c>
      <c r="C324" s="17" t="s">
        <v>303</v>
      </c>
      <c r="D324" s="17" t="s">
        <v>57</v>
      </c>
      <c r="E324" s="46">
        <v>8015065715075</v>
      </c>
      <c r="F324" s="46" t="s">
        <v>304</v>
      </c>
      <c r="G324" s="91" t="s">
        <v>17</v>
      </c>
      <c r="H324" s="4">
        <v>467</v>
      </c>
      <c r="I324" s="53">
        <v>0.23</v>
      </c>
      <c r="J324" s="5">
        <f t="shared" si="22"/>
        <v>574.41</v>
      </c>
      <c r="K324" s="92" t="s">
        <v>18</v>
      </c>
      <c r="L324" s="18" t="s">
        <v>28</v>
      </c>
      <c r="M324" s="18"/>
      <c r="N324" s="23"/>
      <c r="O324" s="92" t="s">
        <v>19</v>
      </c>
      <c r="P324" s="70"/>
      <c r="Q324" s="58">
        <f>VLOOKUP(C324,[1]CENNIK!$C:$I,6,0)</f>
        <v>436</v>
      </c>
      <c r="R324" s="58">
        <f t="shared" si="21"/>
        <v>31</v>
      </c>
      <c r="S324" s="86">
        <f t="shared" si="20"/>
        <v>7.1100917431192664E-2</v>
      </c>
      <c r="T324" s="2"/>
      <c r="U324" s="2"/>
      <c r="V324" s="2"/>
      <c r="W324" s="2"/>
    </row>
    <row r="325" spans="1:23" s="48" customFormat="1" ht="31.2">
      <c r="A325" s="90">
        <v>320</v>
      </c>
      <c r="B325" s="45" t="s">
        <v>190</v>
      </c>
      <c r="C325" s="17" t="s">
        <v>305</v>
      </c>
      <c r="D325" s="17" t="s">
        <v>57</v>
      </c>
      <c r="E325" s="46">
        <v>8015065715105</v>
      </c>
      <c r="F325" s="46" t="s">
        <v>306</v>
      </c>
      <c r="G325" s="91" t="s">
        <v>17</v>
      </c>
      <c r="H325" s="4">
        <v>1342</v>
      </c>
      <c r="I325" s="53">
        <v>0.23</v>
      </c>
      <c r="J325" s="5">
        <f t="shared" si="22"/>
        <v>1650.66</v>
      </c>
      <c r="K325" s="92" t="s">
        <v>18</v>
      </c>
      <c r="L325" s="18"/>
      <c r="M325" s="18"/>
      <c r="N325" s="23"/>
      <c r="O325" s="92" t="s">
        <v>19</v>
      </c>
      <c r="P325" s="70"/>
      <c r="Q325" s="58">
        <f>VLOOKUP(C325,[1]CENNIK!$C:$I,6,0)</f>
        <v>1254</v>
      </c>
      <c r="R325" s="58">
        <f t="shared" si="21"/>
        <v>88</v>
      </c>
      <c r="S325" s="86">
        <f t="shared" si="20"/>
        <v>7.0175438596491224E-2</v>
      </c>
      <c r="T325" s="2"/>
      <c r="U325" s="2"/>
      <c r="V325" s="2"/>
      <c r="W325" s="2"/>
    </row>
    <row r="326" spans="1:23" s="48" customFormat="1">
      <c r="A326" s="90">
        <v>321</v>
      </c>
      <c r="B326" s="45" t="s">
        <v>190</v>
      </c>
      <c r="C326" s="17" t="s">
        <v>307</v>
      </c>
      <c r="D326" s="17" t="s">
        <v>57</v>
      </c>
      <c r="E326" s="46">
        <v>8015065710186</v>
      </c>
      <c r="F326" s="46" t="s">
        <v>308</v>
      </c>
      <c r="G326" s="91" t="s">
        <v>17</v>
      </c>
      <c r="H326" s="4">
        <v>147</v>
      </c>
      <c r="I326" s="53">
        <v>0.23</v>
      </c>
      <c r="J326" s="5">
        <f t="shared" si="22"/>
        <v>180.81</v>
      </c>
      <c r="K326" s="92" t="s">
        <v>18</v>
      </c>
      <c r="L326" s="18"/>
      <c r="M326" s="18"/>
      <c r="N326" s="23"/>
      <c r="O326" s="92" t="s">
        <v>19</v>
      </c>
      <c r="P326" s="70"/>
      <c r="Q326" s="58">
        <f>VLOOKUP(C326,[1]CENNIK!$C:$I,6,0)</f>
        <v>137</v>
      </c>
      <c r="R326" s="58">
        <f t="shared" si="21"/>
        <v>10</v>
      </c>
      <c r="S326" s="86">
        <f t="shared" ref="S326:S389" si="23">R326/Q326</f>
        <v>7.2992700729927001E-2</v>
      </c>
      <c r="T326" s="2"/>
      <c r="U326" s="2"/>
      <c r="V326" s="2"/>
      <c r="W326" s="2"/>
    </row>
    <row r="327" spans="1:23" s="48" customFormat="1">
      <c r="A327" s="90">
        <v>322</v>
      </c>
      <c r="B327" s="45" t="s">
        <v>190</v>
      </c>
      <c r="C327" s="17" t="s">
        <v>214</v>
      </c>
      <c r="D327" s="17" t="s">
        <v>215</v>
      </c>
      <c r="E327" s="46">
        <v>8015065067457</v>
      </c>
      <c r="F327" s="46" t="s">
        <v>216</v>
      </c>
      <c r="G327" s="91" t="s">
        <v>17</v>
      </c>
      <c r="H327" s="4">
        <v>689</v>
      </c>
      <c r="I327" s="53">
        <v>0.23</v>
      </c>
      <c r="J327" s="5">
        <f t="shared" si="22"/>
        <v>847.47</v>
      </c>
      <c r="K327" s="92" t="s">
        <v>88</v>
      </c>
      <c r="L327" s="18"/>
      <c r="M327" s="18"/>
      <c r="N327" s="23"/>
      <c r="O327" s="92" t="s">
        <v>19</v>
      </c>
      <c r="P327" s="70"/>
      <c r="Q327" s="58">
        <f>VLOOKUP(C327,[1]CENNIK!$C:$I,6,0)</f>
        <v>644</v>
      </c>
      <c r="R327" s="58">
        <f t="shared" si="21"/>
        <v>45</v>
      </c>
      <c r="S327" s="86">
        <f t="shared" si="23"/>
        <v>6.9875776397515521E-2</v>
      </c>
      <c r="T327" s="2"/>
      <c r="U327" s="2"/>
      <c r="V327" s="2"/>
      <c r="W327" s="2"/>
    </row>
    <row r="328" spans="1:23" s="48" customFormat="1">
      <c r="A328" s="90">
        <v>323</v>
      </c>
      <c r="B328" s="45" t="s">
        <v>190</v>
      </c>
      <c r="C328" s="17">
        <v>30700500</v>
      </c>
      <c r="D328" s="17" t="s">
        <v>86</v>
      </c>
      <c r="E328" s="46">
        <v>8019495417394</v>
      </c>
      <c r="F328" s="46" t="s">
        <v>217</v>
      </c>
      <c r="G328" s="91" t="s">
        <v>17</v>
      </c>
      <c r="H328" s="58">
        <v>333</v>
      </c>
      <c r="I328" s="53">
        <v>0.23</v>
      </c>
      <c r="J328" s="5">
        <f t="shared" si="22"/>
        <v>409.59</v>
      </c>
      <c r="K328" s="92" t="s">
        <v>88</v>
      </c>
      <c r="L328" s="18"/>
      <c r="M328" s="18"/>
      <c r="N328" s="23"/>
      <c r="O328" s="92" t="s">
        <v>19</v>
      </c>
      <c r="P328" s="70"/>
      <c r="Q328" s="58">
        <f>VLOOKUP(C328,[1]CENNIK!$C:$I,6,0)</f>
        <v>333</v>
      </c>
      <c r="R328" s="58">
        <f t="shared" si="21"/>
        <v>0</v>
      </c>
      <c r="S328" s="86">
        <f t="shared" si="23"/>
        <v>0</v>
      </c>
      <c r="T328" s="2"/>
      <c r="U328" s="2"/>
      <c r="V328" s="2"/>
      <c r="W328" s="2"/>
    </row>
    <row r="329" spans="1:23" s="48" customFormat="1">
      <c r="A329" s="90">
        <v>324</v>
      </c>
      <c r="B329" s="45" t="s">
        <v>190</v>
      </c>
      <c r="C329" s="17" t="s">
        <v>85</v>
      </c>
      <c r="D329" s="17" t="s">
        <v>86</v>
      </c>
      <c r="E329" s="46">
        <v>8019495403700</v>
      </c>
      <c r="F329" s="46" t="s">
        <v>87</v>
      </c>
      <c r="G329" s="91" t="s">
        <v>17</v>
      </c>
      <c r="H329" s="58">
        <v>594</v>
      </c>
      <c r="I329" s="53">
        <v>0.23</v>
      </c>
      <c r="J329" s="5">
        <f t="shared" si="22"/>
        <v>730.62</v>
      </c>
      <c r="K329" s="92" t="s">
        <v>88</v>
      </c>
      <c r="L329" s="18"/>
      <c r="M329" s="18"/>
      <c r="N329" s="23"/>
      <c r="O329" s="92" t="s">
        <v>19</v>
      </c>
      <c r="P329" s="70"/>
      <c r="Q329" s="58">
        <f>VLOOKUP(C329,[1]CENNIK!$C:$I,6,0)</f>
        <v>594</v>
      </c>
      <c r="R329" s="58">
        <f t="shared" si="21"/>
        <v>0</v>
      </c>
      <c r="S329" s="86">
        <f t="shared" si="23"/>
        <v>0</v>
      </c>
      <c r="T329" s="2"/>
      <c r="U329" s="2"/>
      <c r="V329" s="2"/>
      <c r="W329" s="2"/>
    </row>
    <row r="330" spans="1:23" s="48" customFormat="1">
      <c r="A330" s="90">
        <v>325</v>
      </c>
      <c r="B330" s="45" t="s">
        <v>190</v>
      </c>
      <c r="C330" s="17" t="s">
        <v>111</v>
      </c>
      <c r="D330" s="17" t="s">
        <v>112</v>
      </c>
      <c r="E330" s="46">
        <v>5060011263042</v>
      </c>
      <c r="F330" s="46" t="s">
        <v>113</v>
      </c>
      <c r="G330" s="91" t="s">
        <v>17</v>
      </c>
      <c r="H330" s="4">
        <v>3628</v>
      </c>
      <c r="I330" s="53">
        <v>0.23</v>
      </c>
      <c r="J330" s="5">
        <f t="shared" si="22"/>
        <v>4462.4399999999996</v>
      </c>
      <c r="K330" s="92" t="s">
        <v>88</v>
      </c>
      <c r="L330" s="18"/>
      <c r="M330" s="18"/>
      <c r="N330" s="23"/>
      <c r="O330" s="92" t="s">
        <v>19</v>
      </c>
      <c r="P330" s="70"/>
      <c r="Q330" s="58">
        <f>VLOOKUP(C330,[1]CENNIK!$C:$I,6,0)</f>
        <v>3455</v>
      </c>
      <c r="R330" s="58">
        <f t="shared" si="21"/>
        <v>173</v>
      </c>
      <c r="S330" s="86">
        <f t="shared" si="23"/>
        <v>5.007235890014472E-2</v>
      </c>
      <c r="T330" s="2"/>
      <c r="U330" s="2"/>
      <c r="V330" s="2"/>
      <c r="W330" s="2"/>
    </row>
    <row r="331" spans="1:23" s="48" customFormat="1">
      <c r="A331" s="90">
        <v>326</v>
      </c>
      <c r="B331" s="45" t="s">
        <v>190</v>
      </c>
      <c r="C331" s="17" t="s">
        <v>114</v>
      </c>
      <c r="D331" s="17" t="s">
        <v>112</v>
      </c>
      <c r="E331" s="46">
        <v>5060011263059</v>
      </c>
      <c r="F331" s="46" t="s">
        <v>115</v>
      </c>
      <c r="G331" s="91" t="s">
        <v>17</v>
      </c>
      <c r="H331" s="4">
        <v>4083</v>
      </c>
      <c r="I331" s="53">
        <v>0.23</v>
      </c>
      <c r="J331" s="5">
        <f t="shared" si="22"/>
        <v>5022.09</v>
      </c>
      <c r="K331" s="92" t="s">
        <v>88</v>
      </c>
      <c r="L331" s="18"/>
      <c r="M331" s="18"/>
      <c r="N331" s="23"/>
      <c r="O331" s="92" t="s">
        <v>19</v>
      </c>
      <c r="P331" s="70"/>
      <c r="Q331" s="58">
        <f>VLOOKUP(C331,[1]CENNIK!$C:$I,6,0)</f>
        <v>3889</v>
      </c>
      <c r="R331" s="58">
        <f t="shared" si="21"/>
        <v>194</v>
      </c>
      <c r="S331" s="86">
        <f t="shared" si="23"/>
        <v>4.9884289020313707E-2</v>
      </c>
      <c r="T331" s="2"/>
      <c r="U331" s="2"/>
      <c r="V331" s="2"/>
      <c r="W331" s="2"/>
    </row>
    <row r="332" spans="1:23" s="48" customFormat="1">
      <c r="A332" s="90">
        <v>327</v>
      </c>
      <c r="B332" s="45" t="s">
        <v>190</v>
      </c>
      <c r="C332" s="17" t="s">
        <v>309</v>
      </c>
      <c r="D332" s="17" t="s">
        <v>192</v>
      </c>
      <c r="E332" s="46">
        <v>8015065098482</v>
      </c>
      <c r="F332" s="46" t="s">
        <v>310</v>
      </c>
      <c r="G332" s="91" t="s">
        <v>17</v>
      </c>
      <c r="H332" s="4">
        <v>6825</v>
      </c>
      <c r="I332" s="53">
        <v>0.23</v>
      </c>
      <c r="J332" s="5">
        <f t="shared" si="22"/>
        <v>8394.75</v>
      </c>
      <c r="K332" s="92" t="s">
        <v>18</v>
      </c>
      <c r="L332" s="18"/>
      <c r="M332" s="18"/>
      <c r="N332" s="23"/>
      <c r="O332" s="92" t="s">
        <v>19</v>
      </c>
      <c r="P332" s="70"/>
      <c r="Q332" s="58">
        <f>VLOOKUP(C332,[1]CENNIK!$C:$I,6,0)</f>
        <v>6825</v>
      </c>
      <c r="R332" s="58">
        <f t="shared" si="21"/>
        <v>0</v>
      </c>
      <c r="S332" s="86">
        <f t="shared" si="23"/>
        <v>0</v>
      </c>
      <c r="T332" s="2"/>
      <c r="U332" s="2"/>
      <c r="V332" s="2"/>
      <c r="W332" s="2"/>
    </row>
    <row r="333" spans="1:23" s="48" customFormat="1">
      <c r="A333" s="90">
        <v>328</v>
      </c>
      <c r="B333" s="45" t="s">
        <v>190</v>
      </c>
      <c r="C333" s="17" t="s">
        <v>218</v>
      </c>
      <c r="D333" s="17" t="s">
        <v>19</v>
      </c>
      <c r="E333" s="46">
        <v>5907538000401</v>
      </c>
      <c r="F333" s="46" t="s">
        <v>219</v>
      </c>
      <c r="G333" s="91" t="s">
        <v>17</v>
      </c>
      <c r="H333" s="4">
        <v>892</v>
      </c>
      <c r="I333" s="53">
        <v>0.23</v>
      </c>
      <c r="J333" s="5">
        <f t="shared" si="22"/>
        <v>1097.1600000000001</v>
      </c>
      <c r="K333" s="92" t="s">
        <v>18</v>
      </c>
      <c r="L333" s="18"/>
      <c r="M333" s="18"/>
      <c r="N333" s="23"/>
      <c r="O333" s="92" t="s">
        <v>19</v>
      </c>
      <c r="P333" s="70"/>
      <c r="Q333" s="58">
        <f>VLOOKUP(C333,[1]CENNIK!$C:$I,6,0)</f>
        <v>834</v>
      </c>
      <c r="R333" s="58">
        <f t="shared" si="21"/>
        <v>58</v>
      </c>
      <c r="S333" s="86">
        <f t="shared" si="23"/>
        <v>6.9544364508393283E-2</v>
      </c>
      <c r="T333" s="2"/>
      <c r="U333" s="2"/>
      <c r="V333" s="2"/>
      <c r="W333" s="2"/>
    </row>
    <row r="334" spans="1:23" s="48" customFormat="1">
      <c r="A334" s="90">
        <v>329</v>
      </c>
      <c r="B334" s="45" t="s">
        <v>190</v>
      </c>
      <c r="C334" s="17" t="s">
        <v>220</v>
      </c>
      <c r="D334" s="17" t="s">
        <v>19</v>
      </c>
      <c r="E334" s="46">
        <v>5907538000418</v>
      </c>
      <c r="F334" s="46" t="s">
        <v>221</v>
      </c>
      <c r="G334" s="91" t="s">
        <v>17</v>
      </c>
      <c r="H334" s="4">
        <v>1682</v>
      </c>
      <c r="I334" s="53">
        <v>0.23</v>
      </c>
      <c r="J334" s="5">
        <f t="shared" si="22"/>
        <v>2068.86</v>
      </c>
      <c r="K334" s="92" t="s">
        <v>18</v>
      </c>
      <c r="L334" s="18"/>
      <c r="M334" s="18"/>
      <c r="N334" s="23"/>
      <c r="O334" s="92" t="s">
        <v>19</v>
      </c>
      <c r="P334" s="70"/>
      <c r="Q334" s="58">
        <f>VLOOKUP(C334,[1]CENNIK!$C:$I,6,0)</f>
        <v>1572</v>
      </c>
      <c r="R334" s="58">
        <f t="shared" si="21"/>
        <v>110</v>
      </c>
      <c r="S334" s="86">
        <f t="shared" si="23"/>
        <v>6.9974554707379136E-2</v>
      </c>
      <c r="T334" s="2"/>
      <c r="U334" s="2"/>
      <c r="V334" s="2"/>
      <c r="W334" s="2"/>
    </row>
    <row r="335" spans="1:23" s="48" customFormat="1">
      <c r="A335" s="90">
        <v>330</v>
      </c>
      <c r="B335" s="45" t="s">
        <v>190</v>
      </c>
      <c r="C335" s="17" t="s">
        <v>222</v>
      </c>
      <c r="D335" s="17" t="s">
        <v>70</v>
      </c>
      <c r="E335" s="46">
        <v>8015065710353</v>
      </c>
      <c r="F335" s="46" t="s">
        <v>223</v>
      </c>
      <c r="G335" s="91" t="s">
        <v>17</v>
      </c>
      <c r="H335" s="4">
        <v>192</v>
      </c>
      <c r="I335" s="53">
        <v>0.23</v>
      </c>
      <c r="J335" s="5">
        <f t="shared" si="22"/>
        <v>236.16</v>
      </c>
      <c r="K335" s="92" t="s">
        <v>18</v>
      </c>
      <c r="L335" s="18"/>
      <c r="M335" s="18"/>
      <c r="N335" s="23"/>
      <c r="O335" s="92" t="s">
        <v>19</v>
      </c>
      <c r="P335" s="70"/>
      <c r="Q335" s="58">
        <f>VLOOKUP(C335,[1]CENNIK!$C:$I,6,0)</f>
        <v>179</v>
      </c>
      <c r="R335" s="58">
        <f t="shared" si="21"/>
        <v>13</v>
      </c>
      <c r="S335" s="86">
        <f t="shared" si="23"/>
        <v>7.2625698324022353E-2</v>
      </c>
      <c r="T335" s="2"/>
      <c r="U335" s="2"/>
      <c r="V335" s="2"/>
      <c r="W335" s="2"/>
    </row>
    <row r="336" spans="1:23" s="48" customFormat="1">
      <c r="A336" s="90">
        <v>331</v>
      </c>
      <c r="B336" s="45" t="s">
        <v>190</v>
      </c>
      <c r="C336" s="17" t="s">
        <v>56</v>
      </c>
      <c r="D336" s="17" t="s">
        <v>57</v>
      </c>
      <c r="E336" s="46">
        <v>8015065711497</v>
      </c>
      <c r="F336" s="46" t="s">
        <v>58</v>
      </c>
      <c r="G336" s="91" t="s">
        <v>17</v>
      </c>
      <c r="H336" s="4">
        <v>321</v>
      </c>
      <c r="I336" s="53">
        <v>0.23</v>
      </c>
      <c r="J336" s="5">
        <f t="shared" si="22"/>
        <v>394.83</v>
      </c>
      <c r="K336" s="92" t="s">
        <v>18</v>
      </c>
      <c r="L336" s="18"/>
      <c r="M336" s="18"/>
      <c r="N336" s="23"/>
      <c r="O336" s="92" t="s">
        <v>19</v>
      </c>
      <c r="P336" s="70"/>
      <c r="Q336" s="58">
        <f>VLOOKUP(C336,[1]CENNIK!$C:$I,6,0)</f>
        <v>300</v>
      </c>
      <c r="R336" s="58">
        <f t="shared" si="21"/>
        <v>21</v>
      </c>
      <c r="S336" s="86">
        <f t="shared" si="23"/>
        <v>7.0000000000000007E-2</v>
      </c>
      <c r="T336" s="2"/>
      <c r="U336" s="2"/>
      <c r="V336" s="2"/>
      <c r="W336" s="2"/>
    </row>
    <row r="337" spans="1:23" s="48" customFormat="1">
      <c r="A337" s="90">
        <v>332</v>
      </c>
      <c r="B337" s="45" t="s">
        <v>190</v>
      </c>
      <c r="C337" s="17" t="s">
        <v>212</v>
      </c>
      <c r="D337" s="17" t="s">
        <v>70</v>
      </c>
      <c r="E337" s="46">
        <v>8015065716065</v>
      </c>
      <c r="F337" s="46" t="s">
        <v>213</v>
      </c>
      <c r="G337" s="91" t="s">
        <v>17</v>
      </c>
      <c r="H337" s="4">
        <v>78</v>
      </c>
      <c r="I337" s="53">
        <v>0.23</v>
      </c>
      <c r="J337" s="5">
        <f t="shared" si="22"/>
        <v>95.94</v>
      </c>
      <c r="K337" s="92" t="s">
        <v>18</v>
      </c>
      <c r="L337" s="18"/>
      <c r="M337" s="18"/>
      <c r="N337" s="23"/>
      <c r="O337" s="92" t="s">
        <v>19</v>
      </c>
      <c r="P337" s="70"/>
      <c r="Q337" s="58">
        <f>VLOOKUP(C337,[1]CENNIK!$C:$I,6,0)</f>
        <v>73</v>
      </c>
      <c r="R337" s="58">
        <f t="shared" si="21"/>
        <v>5</v>
      </c>
      <c r="S337" s="86">
        <f t="shared" si="23"/>
        <v>6.8493150684931503E-2</v>
      </c>
      <c r="T337" s="2"/>
      <c r="U337" s="2"/>
      <c r="V337" s="2"/>
      <c r="W337" s="2"/>
    </row>
    <row r="338" spans="1:23" s="48" customFormat="1">
      <c r="A338" s="90">
        <v>333</v>
      </c>
      <c r="B338" s="45" t="s">
        <v>190</v>
      </c>
      <c r="C338" s="17">
        <v>30700500</v>
      </c>
      <c r="D338" s="17" t="s">
        <v>86</v>
      </c>
      <c r="E338" s="46">
        <v>8019495417394</v>
      </c>
      <c r="F338" s="46" t="s">
        <v>217</v>
      </c>
      <c r="G338" s="91" t="s">
        <v>17</v>
      </c>
      <c r="H338" s="58">
        <v>333</v>
      </c>
      <c r="I338" s="53">
        <v>0.23</v>
      </c>
      <c r="J338" s="5">
        <f t="shared" si="22"/>
        <v>409.59</v>
      </c>
      <c r="K338" s="92" t="s">
        <v>88</v>
      </c>
      <c r="L338" s="18"/>
      <c r="M338" s="18"/>
      <c r="N338" s="23"/>
      <c r="O338" s="92" t="s">
        <v>19</v>
      </c>
      <c r="P338" s="70"/>
      <c r="Q338" s="58">
        <f>VLOOKUP(C338,[1]CENNIK!$C:$I,6,0)</f>
        <v>333</v>
      </c>
      <c r="R338" s="58">
        <f t="shared" si="21"/>
        <v>0</v>
      </c>
      <c r="S338" s="86">
        <f t="shared" si="23"/>
        <v>0</v>
      </c>
      <c r="T338" s="2"/>
      <c r="U338" s="2"/>
      <c r="V338" s="2"/>
      <c r="W338" s="2"/>
    </row>
    <row r="339" spans="1:23" s="48" customFormat="1">
      <c r="A339" s="90">
        <v>334</v>
      </c>
      <c r="B339" s="45" t="s">
        <v>190</v>
      </c>
      <c r="C339" s="17" t="s">
        <v>85</v>
      </c>
      <c r="D339" s="17" t="s">
        <v>86</v>
      </c>
      <c r="E339" s="46">
        <v>8019495403700</v>
      </c>
      <c r="F339" s="46" t="s">
        <v>87</v>
      </c>
      <c r="G339" s="91" t="s">
        <v>17</v>
      </c>
      <c r="H339" s="58">
        <v>594</v>
      </c>
      <c r="I339" s="53">
        <v>0.23</v>
      </c>
      <c r="J339" s="5">
        <f t="shared" si="22"/>
        <v>730.62</v>
      </c>
      <c r="K339" s="92" t="s">
        <v>88</v>
      </c>
      <c r="L339" s="18"/>
      <c r="M339" s="18"/>
      <c r="N339" s="23"/>
      <c r="O339" s="92" t="s">
        <v>19</v>
      </c>
      <c r="P339" s="70"/>
      <c r="Q339" s="58">
        <f>VLOOKUP(C339,[1]CENNIK!$C:$I,6,0)</f>
        <v>594</v>
      </c>
      <c r="R339" s="58">
        <f t="shared" si="21"/>
        <v>0</v>
      </c>
      <c r="S339" s="86">
        <f t="shared" si="23"/>
        <v>0</v>
      </c>
      <c r="T339" s="2"/>
      <c r="U339" s="2"/>
      <c r="V339" s="2"/>
      <c r="W339" s="2"/>
    </row>
    <row r="340" spans="1:23" s="48" customFormat="1">
      <c r="A340" s="90">
        <v>335</v>
      </c>
      <c r="B340" s="45" t="s">
        <v>190</v>
      </c>
      <c r="C340" s="17" t="s">
        <v>111</v>
      </c>
      <c r="D340" s="17" t="s">
        <v>112</v>
      </c>
      <c r="E340" s="46">
        <v>5060011263042</v>
      </c>
      <c r="F340" s="46" t="s">
        <v>113</v>
      </c>
      <c r="G340" s="91" t="s">
        <v>17</v>
      </c>
      <c r="H340" s="4">
        <v>3628</v>
      </c>
      <c r="I340" s="53">
        <v>0.23</v>
      </c>
      <c r="J340" s="5">
        <f t="shared" si="22"/>
        <v>4462.4399999999996</v>
      </c>
      <c r="K340" s="92" t="s">
        <v>88</v>
      </c>
      <c r="L340" s="18"/>
      <c r="M340" s="18"/>
      <c r="N340" s="23"/>
      <c r="O340" s="92" t="s">
        <v>19</v>
      </c>
      <c r="P340" s="70"/>
      <c r="Q340" s="58">
        <f>VLOOKUP(C340,[1]CENNIK!$C:$I,6,0)</f>
        <v>3455</v>
      </c>
      <c r="R340" s="58">
        <f t="shared" si="21"/>
        <v>173</v>
      </c>
      <c r="S340" s="86">
        <f t="shared" si="23"/>
        <v>5.007235890014472E-2</v>
      </c>
      <c r="T340" s="2"/>
      <c r="U340" s="2"/>
      <c r="V340" s="2"/>
      <c r="W340" s="2"/>
    </row>
    <row r="341" spans="1:23" s="48" customFormat="1" ht="16.2" thickBot="1">
      <c r="A341" s="90">
        <v>336</v>
      </c>
      <c r="B341" s="49" t="s">
        <v>190</v>
      </c>
      <c r="C341" s="19" t="s">
        <v>114</v>
      </c>
      <c r="D341" s="19" t="s">
        <v>112</v>
      </c>
      <c r="E341" s="47">
        <v>5060011263059</v>
      </c>
      <c r="F341" s="47" t="s">
        <v>115</v>
      </c>
      <c r="G341" s="98" t="s">
        <v>17</v>
      </c>
      <c r="H341" s="4">
        <v>4083</v>
      </c>
      <c r="I341" s="52">
        <v>0.23</v>
      </c>
      <c r="J341" s="6">
        <f t="shared" si="22"/>
        <v>5022.09</v>
      </c>
      <c r="K341" s="99" t="s">
        <v>88</v>
      </c>
      <c r="L341" s="20"/>
      <c r="M341" s="20"/>
      <c r="N341" s="32"/>
      <c r="O341" s="99" t="s">
        <v>19</v>
      </c>
      <c r="P341" s="70"/>
      <c r="Q341" s="58">
        <f>VLOOKUP(C341,[1]CENNIK!$C:$I,6,0)</f>
        <v>3889</v>
      </c>
      <c r="R341" s="58">
        <f t="shared" si="21"/>
        <v>194</v>
      </c>
      <c r="S341" s="86">
        <f t="shared" si="23"/>
        <v>4.9884289020313707E-2</v>
      </c>
      <c r="T341" s="2"/>
      <c r="U341" s="2"/>
      <c r="V341" s="2"/>
      <c r="W341" s="2"/>
    </row>
    <row r="342" spans="1:23" s="48" customFormat="1" ht="16.2" thickTop="1">
      <c r="A342" s="90">
        <v>337</v>
      </c>
      <c r="B342" s="94" t="s">
        <v>311</v>
      </c>
      <c r="C342" s="26" t="s">
        <v>312</v>
      </c>
      <c r="D342" s="26" t="s">
        <v>57</v>
      </c>
      <c r="E342" s="95">
        <v>8015065038143</v>
      </c>
      <c r="F342" s="95" t="s">
        <v>313</v>
      </c>
      <c r="G342" s="96" t="s">
        <v>17</v>
      </c>
      <c r="H342" s="64">
        <v>5496</v>
      </c>
      <c r="I342" s="61">
        <v>0.23</v>
      </c>
      <c r="J342" s="28">
        <f t="shared" si="22"/>
        <v>6760.08</v>
      </c>
      <c r="K342" s="97" t="s">
        <v>18</v>
      </c>
      <c r="L342" s="29"/>
      <c r="M342" s="29"/>
      <c r="N342" s="31"/>
      <c r="O342" s="97" t="s">
        <v>19</v>
      </c>
      <c r="P342" s="70"/>
      <c r="Q342" s="58">
        <f>VLOOKUP(C342,[1]CENNIK!$C:$I,6,0)</f>
        <v>5136</v>
      </c>
      <c r="R342" s="58">
        <f t="shared" si="21"/>
        <v>360</v>
      </c>
      <c r="S342" s="86">
        <f t="shared" si="23"/>
        <v>7.0093457943925228E-2</v>
      </c>
      <c r="T342" s="2"/>
      <c r="U342" s="2"/>
      <c r="V342" s="2"/>
      <c r="W342" s="2"/>
    </row>
    <row r="343" spans="1:23" s="48" customFormat="1">
      <c r="A343" s="90">
        <v>338</v>
      </c>
      <c r="B343" s="45" t="s">
        <v>311</v>
      </c>
      <c r="C343" s="17" t="s">
        <v>314</v>
      </c>
      <c r="D343" s="17" t="s">
        <v>57</v>
      </c>
      <c r="E343" s="46">
        <v>8015065035937</v>
      </c>
      <c r="F343" s="46" t="s">
        <v>315</v>
      </c>
      <c r="G343" s="91" t="s">
        <v>17</v>
      </c>
      <c r="H343" s="4">
        <v>6870</v>
      </c>
      <c r="I343" s="53">
        <v>0.23</v>
      </c>
      <c r="J343" s="5">
        <f t="shared" si="22"/>
        <v>8450.1</v>
      </c>
      <c r="K343" s="92" t="s">
        <v>18</v>
      </c>
      <c r="L343" s="18"/>
      <c r="M343" s="18"/>
      <c r="N343" s="23"/>
      <c r="O343" s="92" t="s">
        <v>19</v>
      </c>
      <c r="P343" s="70"/>
      <c r="Q343" s="58">
        <f>VLOOKUP(C343,[1]CENNIK!$C:$I,6,0)</f>
        <v>6421</v>
      </c>
      <c r="R343" s="58">
        <f t="shared" si="21"/>
        <v>449</v>
      </c>
      <c r="S343" s="86">
        <f t="shared" si="23"/>
        <v>6.9926802678710487E-2</v>
      </c>
      <c r="T343" s="2"/>
      <c r="U343" s="2"/>
      <c r="V343" s="2"/>
      <c r="W343" s="2"/>
    </row>
    <row r="344" spans="1:23" s="48" customFormat="1">
      <c r="A344" s="90">
        <v>339</v>
      </c>
      <c r="B344" s="45" t="s">
        <v>311</v>
      </c>
      <c r="C344" s="17" t="s">
        <v>316</v>
      </c>
      <c r="D344" s="17" t="s">
        <v>57</v>
      </c>
      <c r="E344" s="46">
        <v>8015065057014</v>
      </c>
      <c r="F344" s="46" t="s">
        <v>317</v>
      </c>
      <c r="G344" s="91" t="s">
        <v>17</v>
      </c>
      <c r="H344" s="4">
        <v>7418</v>
      </c>
      <c r="I344" s="53">
        <v>0.23</v>
      </c>
      <c r="J344" s="5">
        <f t="shared" si="22"/>
        <v>9124.14</v>
      </c>
      <c r="K344" s="92" t="s">
        <v>18</v>
      </c>
      <c r="L344" s="18"/>
      <c r="M344" s="18"/>
      <c r="N344" s="23"/>
      <c r="O344" s="92" t="s">
        <v>19</v>
      </c>
      <c r="P344" s="70"/>
      <c r="Q344" s="58">
        <f>VLOOKUP(C344,[1]CENNIK!$C:$I,6,0)</f>
        <v>6933</v>
      </c>
      <c r="R344" s="58">
        <f t="shared" ref="R344:R407" si="24">H344-Q344</f>
        <v>485</v>
      </c>
      <c r="S344" s="86">
        <f t="shared" si="23"/>
        <v>6.9955286311841919E-2</v>
      </c>
      <c r="T344" s="2"/>
      <c r="U344" s="2"/>
      <c r="V344" s="2"/>
      <c r="W344" s="2"/>
    </row>
    <row r="345" spans="1:23" s="48" customFormat="1" ht="16.2" thickBot="1">
      <c r="A345" s="90">
        <v>340</v>
      </c>
      <c r="B345" s="49" t="s">
        <v>311</v>
      </c>
      <c r="C345" s="19" t="s">
        <v>318</v>
      </c>
      <c r="D345" s="19" t="s">
        <v>57</v>
      </c>
      <c r="E345" s="47">
        <v>8015065053085</v>
      </c>
      <c r="F345" s="47" t="s">
        <v>319</v>
      </c>
      <c r="G345" s="98" t="s">
        <v>17</v>
      </c>
      <c r="H345" s="15">
        <v>11126</v>
      </c>
      <c r="I345" s="52">
        <v>0.23</v>
      </c>
      <c r="J345" s="6">
        <f t="shared" si="22"/>
        <v>13684.98</v>
      </c>
      <c r="K345" s="99" t="s">
        <v>18</v>
      </c>
      <c r="L345" s="20"/>
      <c r="M345" s="20"/>
      <c r="N345" s="32"/>
      <c r="O345" s="99" t="s">
        <v>19</v>
      </c>
      <c r="P345" s="70"/>
      <c r="Q345" s="58">
        <f>VLOOKUP(C345,[1]CENNIK!$C:$I,6,0)</f>
        <v>10398</v>
      </c>
      <c r="R345" s="58">
        <f t="shared" si="24"/>
        <v>728</v>
      </c>
      <c r="S345" s="86">
        <f t="shared" si="23"/>
        <v>7.0013464127716862E-2</v>
      </c>
      <c r="T345" s="2"/>
      <c r="U345" s="2"/>
      <c r="V345" s="2"/>
      <c r="W345" s="2"/>
    </row>
    <row r="346" spans="1:23" s="48" customFormat="1" ht="16.2" thickTop="1">
      <c r="A346" s="90">
        <v>341</v>
      </c>
      <c r="B346" s="94" t="s">
        <v>320</v>
      </c>
      <c r="C346" s="26" t="s">
        <v>321</v>
      </c>
      <c r="D346" s="26" t="s">
        <v>51</v>
      </c>
      <c r="E346" s="95">
        <v>3513140530384</v>
      </c>
      <c r="F346" s="95" t="s">
        <v>322</v>
      </c>
      <c r="G346" s="96" t="s">
        <v>17</v>
      </c>
      <c r="H346" s="27">
        <v>72</v>
      </c>
      <c r="I346" s="61">
        <v>0.23</v>
      </c>
      <c r="J346" s="28">
        <f t="shared" si="22"/>
        <v>88.56</v>
      </c>
      <c r="K346" s="97" t="s">
        <v>18</v>
      </c>
      <c r="L346" s="29"/>
      <c r="M346" s="29"/>
      <c r="N346" s="31"/>
      <c r="O346" s="97" t="s">
        <v>19</v>
      </c>
      <c r="P346" s="70"/>
      <c r="Q346" s="58">
        <f>VLOOKUP(C346,[1]CENNIK!$C:$I,6,0)</f>
        <v>72</v>
      </c>
      <c r="R346" s="58">
        <f t="shared" si="24"/>
        <v>0</v>
      </c>
      <c r="S346" s="86">
        <f t="shared" si="23"/>
        <v>0</v>
      </c>
      <c r="T346" s="2"/>
      <c r="U346" s="2"/>
      <c r="V346" s="2"/>
      <c r="W346" s="2"/>
    </row>
    <row r="347" spans="1:23" s="48" customFormat="1">
      <c r="A347" s="90">
        <v>342</v>
      </c>
      <c r="B347" s="45" t="s">
        <v>320</v>
      </c>
      <c r="C347" s="17" t="s">
        <v>323</v>
      </c>
      <c r="D347" s="17" t="s">
        <v>51</v>
      </c>
      <c r="E347" s="46">
        <v>3513140530346</v>
      </c>
      <c r="F347" s="46" t="s">
        <v>324</v>
      </c>
      <c r="G347" s="91" t="s">
        <v>17</v>
      </c>
      <c r="H347" s="4">
        <v>160</v>
      </c>
      <c r="I347" s="53">
        <v>0.23</v>
      </c>
      <c r="J347" s="5">
        <f t="shared" si="22"/>
        <v>196.8</v>
      </c>
      <c r="K347" s="92" t="s">
        <v>18</v>
      </c>
      <c r="L347" s="18"/>
      <c r="M347" s="18"/>
      <c r="N347" s="23"/>
      <c r="O347" s="92" t="s">
        <v>19</v>
      </c>
      <c r="P347" s="70"/>
      <c r="Q347" s="58">
        <f>VLOOKUP(C347,[1]CENNIK!$C:$I,6,0)</f>
        <v>160</v>
      </c>
      <c r="R347" s="58">
        <f t="shared" si="24"/>
        <v>0</v>
      </c>
      <c r="S347" s="86">
        <f t="shared" si="23"/>
        <v>0</v>
      </c>
      <c r="T347" s="2"/>
      <c r="U347" s="2"/>
      <c r="V347" s="2"/>
      <c r="W347" s="2"/>
    </row>
    <row r="348" spans="1:23" s="48" customFormat="1">
      <c r="A348" s="90">
        <v>343</v>
      </c>
      <c r="B348" s="45" t="s">
        <v>320</v>
      </c>
      <c r="C348" s="17" t="s">
        <v>325</v>
      </c>
      <c r="D348" s="17" t="s">
        <v>51</v>
      </c>
      <c r="E348" s="46">
        <v>3513140530353</v>
      </c>
      <c r="F348" s="46" t="s">
        <v>326</v>
      </c>
      <c r="G348" s="91" t="s">
        <v>17</v>
      </c>
      <c r="H348" s="4">
        <v>424</v>
      </c>
      <c r="I348" s="53">
        <v>0.23</v>
      </c>
      <c r="J348" s="5">
        <f t="shared" si="22"/>
        <v>521.52</v>
      </c>
      <c r="K348" s="92" t="s">
        <v>18</v>
      </c>
      <c r="L348" s="18"/>
      <c r="M348" s="18"/>
      <c r="N348" s="23"/>
      <c r="O348" s="92" t="s">
        <v>19</v>
      </c>
      <c r="P348" s="70"/>
      <c r="Q348" s="58">
        <f>VLOOKUP(C348,[1]CENNIK!$C:$I,6,0)</f>
        <v>424</v>
      </c>
      <c r="R348" s="58">
        <f t="shared" si="24"/>
        <v>0</v>
      </c>
      <c r="S348" s="86">
        <f t="shared" si="23"/>
        <v>0</v>
      </c>
      <c r="T348" s="2"/>
      <c r="U348" s="2"/>
      <c r="V348" s="2"/>
      <c r="W348" s="2"/>
    </row>
    <row r="349" spans="1:23" s="48" customFormat="1">
      <c r="A349" s="90">
        <v>344</v>
      </c>
      <c r="B349" s="45" t="s">
        <v>320</v>
      </c>
      <c r="C349" s="17">
        <v>6053072</v>
      </c>
      <c r="D349" s="17" t="s">
        <v>51</v>
      </c>
      <c r="E349" s="46">
        <v>3513140007282</v>
      </c>
      <c r="F349" s="46" t="s">
        <v>874</v>
      </c>
      <c r="G349" s="91" t="s">
        <v>17</v>
      </c>
      <c r="H349" s="4">
        <v>237</v>
      </c>
      <c r="I349" s="53">
        <v>0.23</v>
      </c>
      <c r="J349" s="5">
        <f t="shared" si="22"/>
        <v>291.51</v>
      </c>
      <c r="K349" s="92" t="s">
        <v>18</v>
      </c>
      <c r="L349" s="18"/>
      <c r="M349" s="18"/>
      <c r="N349" s="23"/>
      <c r="O349" s="92" t="s">
        <v>19</v>
      </c>
      <c r="P349" s="70"/>
      <c r="Q349" s="58">
        <f>VLOOKUP(C349,[1]CENNIK!$C:$I,6,0)</f>
        <v>237</v>
      </c>
      <c r="R349" s="58">
        <f t="shared" si="24"/>
        <v>0</v>
      </c>
      <c r="S349" s="86">
        <f t="shared" si="23"/>
        <v>0</v>
      </c>
      <c r="T349" s="2"/>
      <c r="U349" s="2"/>
      <c r="V349" s="2"/>
      <c r="W349" s="2"/>
    </row>
    <row r="350" spans="1:23" s="48" customFormat="1">
      <c r="A350" s="90">
        <v>345</v>
      </c>
      <c r="B350" s="45" t="s">
        <v>320</v>
      </c>
      <c r="C350" s="17">
        <v>6053073</v>
      </c>
      <c r="D350" s="17" t="s">
        <v>51</v>
      </c>
      <c r="E350" s="46">
        <v>3513140007299</v>
      </c>
      <c r="F350" s="46" t="s">
        <v>872</v>
      </c>
      <c r="G350" s="91" t="s">
        <v>17</v>
      </c>
      <c r="H350" s="4">
        <v>479</v>
      </c>
      <c r="I350" s="53">
        <v>0.23</v>
      </c>
      <c r="J350" s="5">
        <f t="shared" si="22"/>
        <v>589.16999999999996</v>
      </c>
      <c r="K350" s="92" t="s">
        <v>18</v>
      </c>
      <c r="L350" s="18"/>
      <c r="M350" s="18"/>
      <c r="N350" s="23"/>
      <c r="O350" s="92" t="s">
        <v>19</v>
      </c>
      <c r="P350" s="70"/>
      <c r="Q350" s="58">
        <f>VLOOKUP(C350,[1]CENNIK!$C:$I,6,0)</f>
        <v>479</v>
      </c>
      <c r="R350" s="58">
        <f t="shared" si="24"/>
        <v>0</v>
      </c>
      <c r="S350" s="86">
        <f t="shared" si="23"/>
        <v>0</v>
      </c>
      <c r="T350" s="2"/>
      <c r="U350" s="2"/>
      <c r="V350" s="2"/>
      <c r="W350" s="2"/>
    </row>
    <row r="351" spans="1:23" s="48" customFormat="1">
      <c r="A351" s="90">
        <v>346</v>
      </c>
      <c r="B351" s="45" t="s">
        <v>320</v>
      </c>
      <c r="C351" s="17">
        <v>6700116</v>
      </c>
      <c r="D351" s="17" t="s">
        <v>51</v>
      </c>
      <c r="E351" s="46">
        <v>3513140003635</v>
      </c>
      <c r="F351" s="17" t="s">
        <v>1027</v>
      </c>
      <c r="G351" s="91" t="s">
        <v>17</v>
      </c>
      <c r="H351" s="4">
        <v>905</v>
      </c>
      <c r="I351" s="53">
        <v>0.23</v>
      </c>
      <c r="J351" s="5">
        <f t="shared" si="22"/>
        <v>1113.1500000000001</v>
      </c>
      <c r="K351" s="92" t="s">
        <v>18</v>
      </c>
      <c r="L351" s="18"/>
      <c r="M351" s="56" t="s">
        <v>1000</v>
      </c>
      <c r="N351" s="23"/>
      <c r="O351" s="92" t="s">
        <v>19</v>
      </c>
      <c r="P351" s="70"/>
      <c r="Q351" s="58" t="s">
        <v>1028</v>
      </c>
      <c r="R351" s="58" t="s">
        <v>1028</v>
      </c>
      <c r="S351" s="58" t="s">
        <v>1028</v>
      </c>
      <c r="T351" s="2"/>
      <c r="U351" s="2"/>
      <c r="V351" s="2"/>
      <c r="W351" s="2"/>
    </row>
    <row r="352" spans="1:23" s="48" customFormat="1">
      <c r="A352" s="90">
        <v>347</v>
      </c>
      <c r="B352" s="45" t="s">
        <v>320</v>
      </c>
      <c r="C352" s="17" t="s">
        <v>327</v>
      </c>
      <c r="D352" s="17" t="s">
        <v>51</v>
      </c>
      <c r="E352" s="46">
        <v>3513140530063</v>
      </c>
      <c r="F352" s="46" t="s">
        <v>328</v>
      </c>
      <c r="G352" s="91" t="s">
        <v>17</v>
      </c>
      <c r="H352" s="4">
        <v>257</v>
      </c>
      <c r="I352" s="53">
        <v>0.23</v>
      </c>
      <c r="J352" s="5">
        <f t="shared" si="22"/>
        <v>316.11</v>
      </c>
      <c r="K352" s="92" t="s">
        <v>18</v>
      </c>
      <c r="L352" s="18" t="s">
        <v>28</v>
      </c>
      <c r="M352" s="18"/>
      <c r="N352" s="23"/>
      <c r="O352" s="92" t="s">
        <v>19</v>
      </c>
      <c r="P352" s="70"/>
      <c r="Q352" s="58">
        <f>VLOOKUP(C352,[1]CENNIK!$C:$I,6,0)</f>
        <v>257</v>
      </c>
      <c r="R352" s="58">
        <f t="shared" si="24"/>
        <v>0</v>
      </c>
      <c r="S352" s="86">
        <f t="shared" si="23"/>
        <v>0</v>
      </c>
      <c r="T352" s="2"/>
      <c r="U352" s="2"/>
      <c r="V352" s="2"/>
      <c r="W352" s="2"/>
    </row>
    <row r="353" spans="1:23" s="48" customFormat="1">
      <c r="A353" s="90">
        <v>348</v>
      </c>
      <c r="B353" s="45" t="s">
        <v>320</v>
      </c>
      <c r="C353" s="17" t="s">
        <v>329</v>
      </c>
      <c r="D353" s="17" t="s">
        <v>51</v>
      </c>
      <c r="E353" s="46">
        <v>3513140530360</v>
      </c>
      <c r="F353" s="46" t="s">
        <v>330</v>
      </c>
      <c r="G353" s="91" t="s">
        <v>17</v>
      </c>
      <c r="H353" s="4">
        <v>190</v>
      </c>
      <c r="I353" s="53">
        <v>0.23</v>
      </c>
      <c r="J353" s="5">
        <f t="shared" si="22"/>
        <v>233.7</v>
      </c>
      <c r="K353" s="92" t="s">
        <v>18</v>
      </c>
      <c r="L353" s="18" t="s">
        <v>28</v>
      </c>
      <c r="M353" s="18"/>
      <c r="N353" s="23"/>
      <c r="O353" s="92" t="s">
        <v>19</v>
      </c>
      <c r="P353" s="70"/>
      <c r="Q353" s="58">
        <f>VLOOKUP(C353,[1]CENNIK!$C:$I,6,0)</f>
        <v>190</v>
      </c>
      <c r="R353" s="58">
        <f t="shared" si="24"/>
        <v>0</v>
      </c>
      <c r="S353" s="86">
        <f t="shared" si="23"/>
        <v>0</v>
      </c>
      <c r="T353" s="2"/>
      <c r="U353" s="2"/>
      <c r="V353" s="2"/>
      <c r="W353" s="2"/>
    </row>
    <row r="354" spans="1:23" s="48" customFormat="1">
      <c r="A354" s="90">
        <v>349</v>
      </c>
      <c r="B354" s="45" t="s">
        <v>320</v>
      </c>
      <c r="C354" s="17" t="s">
        <v>331</v>
      </c>
      <c r="D354" s="17" t="s">
        <v>51</v>
      </c>
      <c r="E354" s="46">
        <v>3513140530377</v>
      </c>
      <c r="F354" s="46" t="s">
        <v>332</v>
      </c>
      <c r="G354" s="91" t="s">
        <v>17</v>
      </c>
      <c r="H354" s="4">
        <v>473</v>
      </c>
      <c r="I354" s="53">
        <v>0.23</v>
      </c>
      <c r="J354" s="5">
        <f t="shared" si="22"/>
        <v>581.79</v>
      </c>
      <c r="K354" s="92" t="s">
        <v>18</v>
      </c>
      <c r="L354" s="18" t="s">
        <v>28</v>
      </c>
      <c r="M354" s="18"/>
      <c r="N354" s="23"/>
      <c r="O354" s="92" t="s">
        <v>19</v>
      </c>
      <c r="P354" s="70"/>
      <c r="Q354" s="58">
        <f>VLOOKUP(C354,[1]CENNIK!$C:$I,6,0)</f>
        <v>473</v>
      </c>
      <c r="R354" s="58">
        <f t="shared" si="24"/>
        <v>0</v>
      </c>
      <c r="S354" s="86">
        <f t="shared" si="23"/>
        <v>0</v>
      </c>
      <c r="T354" s="2"/>
      <c r="U354" s="2"/>
      <c r="V354" s="2"/>
      <c r="W354" s="2"/>
    </row>
    <row r="355" spans="1:23" s="48" customFormat="1">
      <c r="A355" s="90">
        <v>350</v>
      </c>
      <c r="B355" s="45" t="s">
        <v>320</v>
      </c>
      <c r="C355" s="17" t="s">
        <v>333</v>
      </c>
      <c r="D355" s="17" t="s">
        <v>51</v>
      </c>
      <c r="E355" s="46">
        <v>3513140530261</v>
      </c>
      <c r="F355" s="46" t="s">
        <v>334</v>
      </c>
      <c r="G355" s="91" t="s">
        <v>17</v>
      </c>
      <c r="H355" s="4">
        <v>517</v>
      </c>
      <c r="I355" s="53">
        <v>0.23</v>
      </c>
      <c r="J355" s="5">
        <f t="shared" si="22"/>
        <v>635.91</v>
      </c>
      <c r="K355" s="92" t="s">
        <v>18</v>
      </c>
      <c r="L355" s="18" t="s">
        <v>28</v>
      </c>
      <c r="M355" s="18"/>
      <c r="N355" s="23"/>
      <c r="O355" s="92" t="s">
        <v>19</v>
      </c>
      <c r="P355" s="70"/>
      <c r="Q355" s="58">
        <f>VLOOKUP(C355,[1]CENNIK!$C:$I,6,0)</f>
        <v>517</v>
      </c>
      <c r="R355" s="58">
        <f t="shared" si="24"/>
        <v>0</v>
      </c>
      <c r="S355" s="86">
        <f t="shared" si="23"/>
        <v>0</v>
      </c>
      <c r="T355" s="2"/>
      <c r="U355" s="2"/>
      <c r="V355" s="2"/>
      <c r="W355" s="2"/>
    </row>
    <row r="356" spans="1:23" s="48" customFormat="1">
      <c r="A356" s="90">
        <v>351</v>
      </c>
      <c r="B356" s="45" t="s">
        <v>320</v>
      </c>
      <c r="C356" s="17" t="s">
        <v>335</v>
      </c>
      <c r="D356" s="17" t="s">
        <v>51</v>
      </c>
      <c r="E356" s="46">
        <v>3513140530278</v>
      </c>
      <c r="F356" s="46" t="s">
        <v>336</v>
      </c>
      <c r="G356" s="91" t="s">
        <v>17</v>
      </c>
      <c r="H356" s="4">
        <v>787</v>
      </c>
      <c r="I356" s="53">
        <v>0.23</v>
      </c>
      <c r="J356" s="5">
        <f t="shared" si="22"/>
        <v>968.01</v>
      </c>
      <c r="K356" s="92" t="s">
        <v>18</v>
      </c>
      <c r="L356" s="18" t="s">
        <v>28</v>
      </c>
      <c r="M356" s="18"/>
      <c r="N356" s="23"/>
      <c r="O356" s="92" t="s">
        <v>19</v>
      </c>
      <c r="P356" s="70"/>
      <c r="Q356" s="58">
        <f>VLOOKUP(C356,[1]CENNIK!$C:$I,6,0)</f>
        <v>787</v>
      </c>
      <c r="R356" s="58">
        <f t="shared" si="24"/>
        <v>0</v>
      </c>
      <c r="S356" s="86">
        <f t="shared" si="23"/>
        <v>0</v>
      </c>
      <c r="T356" s="2"/>
      <c r="U356" s="2"/>
      <c r="V356" s="2"/>
      <c r="W356" s="2"/>
    </row>
    <row r="357" spans="1:23" s="48" customFormat="1">
      <c r="A357" s="90">
        <v>352</v>
      </c>
      <c r="B357" s="45" t="s">
        <v>320</v>
      </c>
      <c r="C357" s="17" t="s">
        <v>337</v>
      </c>
      <c r="D357" s="17" t="s">
        <v>51</v>
      </c>
      <c r="E357" s="46">
        <v>8015065715730</v>
      </c>
      <c r="F357" s="46" t="s">
        <v>338</v>
      </c>
      <c r="G357" s="91" t="s">
        <v>17</v>
      </c>
      <c r="H357" s="4">
        <v>765</v>
      </c>
      <c r="I357" s="53">
        <v>0.23</v>
      </c>
      <c r="J357" s="5">
        <f t="shared" si="22"/>
        <v>940.94999999999993</v>
      </c>
      <c r="K357" s="92" t="s">
        <v>18</v>
      </c>
      <c r="L357" s="18"/>
      <c r="M357" s="18"/>
      <c r="N357" s="23"/>
      <c r="O357" s="92" t="s">
        <v>19</v>
      </c>
      <c r="P357" s="70"/>
      <c r="Q357" s="58">
        <f>VLOOKUP(C357,[1]CENNIK!$C:$I,6,0)</f>
        <v>715</v>
      </c>
      <c r="R357" s="58">
        <f t="shared" si="24"/>
        <v>50</v>
      </c>
      <c r="S357" s="86">
        <f t="shared" si="23"/>
        <v>6.9930069930069935E-2</v>
      </c>
      <c r="T357" s="2"/>
      <c r="U357" s="2"/>
      <c r="V357" s="2"/>
      <c r="W357" s="2"/>
    </row>
    <row r="358" spans="1:23" s="48" customFormat="1">
      <c r="A358" s="90">
        <v>353</v>
      </c>
      <c r="B358" s="45" t="s">
        <v>320</v>
      </c>
      <c r="C358" s="17" t="s">
        <v>339</v>
      </c>
      <c r="D358" s="17" t="s">
        <v>51</v>
      </c>
      <c r="E358" s="46">
        <v>8015065012501</v>
      </c>
      <c r="F358" s="46" t="s">
        <v>340</v>
      </c>
      <c r="G358" s="91" t="s">
        <v>17</v>
      </c>
      <c r="H358" s="4">
        <v>1528</v>
      </c>
      <c r="I358" s="53">
        <v>0.23</v>
      </c>
      <c r="J358" s="5">
        <f t="shared" si="22"/>
        <v>1879.44</v>
      </c>
      <c r="K358" s="92" t="s">
        <v>18</v>
      </c>
      <c r="L358" s="18"/>
      <c r="M358" s="18"/>
      <c r="N358" s="23"/>
      <c r="O358" s="92" t="s">
        <v>19</v>
      </c>
      <c r="P358" s="70"/>
      <c r="Q358" s="58">
        <f>VLOOKUP(C358,[1]CENNIK!$C:$I,6,0)</f>
        <v>1428</v>
      </c>
      <c r="R358" s="58">
        <f t="shared" si="24"/>
        <v>100</v>
      </c>
      <c r="S358" s="86">
        <f t="shared" si="23"/>
        <v>7.0028011204481794E-2</v>
      </c>
      <c r="T358" s="2"/>
      <c r="U358" s="2"/>
      <c r="V358" s="2"/>
      <c r="W358" s="2"/>
    </row>
    <row r="359" spans="1:23" s="48" customFormat="1">
      <c r="A359" s="90">
        <v>354</v>
      </c>
      <c r="B359" s="45" t="s">
        <v>320</v>
      </c>
      <c r="C359" s="17" t="s">
        <v>341</v>
      </c>
      <c r="D359" s="17" t="s">
        <v>51</v>
      </c>
      <c r="E359" s="46">
        <v>8015065713040</v>
      </c>
      <c r="F359" s="46" t="s">
        <v>342</v>
      </c>
      <c r="G359" s="91" t="s">
        <v>17</v>
      </c>
      <c r="H359" s="4">
        <v>1019</v>
      </c>
      <c r="I359" s="53">
        <v>0.23</v>
      </c>
      <c r="J359" s="5">
        <f t="shared" si="22"/>
        <v>1253.3699999999999</v>
      </c>
      <c r="K359" s="92" t="s">
        <v>18</v>
      </c>
      <c r="L359" s="18"/>
      <c r="M359" s="18"/>
      <c r="N359" s="23"/>
      <c r="O359" s="92" t="s">
        <v>19</v>
      </c>
      <c r="P359" s="70"/>
      <c r="Q359" s="58">
        <f>VLOOKUP(C359,[1]CENNIK!$C:$I,6,0)</f>
        <v>952</v>
      </c>
      <c r="R359" s="58">
        <f t="shared" si="24"/>
        <v>67</v>
      </c>
      <c r="S359" s="86">
        <f t="shared" si="23"/>
        <v>7.0378151260504201E-2</v>
      </c>
      <c r="T359" s="2"/>
      <c r="U359" s="2"/>
      <c r="V359" s="2"/>
      <c r="W359" s="2"/>
    </row>
    <row r="360" spans="1:23" s="48" customFormat="1">
      <c r="A360" s="90">
        <v>355</v>
      </c>
      <c r="B360" s="45" t="s">
        <v>320</v>
      </c>
      <c r="C360" s="17" t="s">
        <v>222</v>
      </c>
      <c r="D360" s="17" t="s">
        <v>70</v>
      </c>
      <c r="E360" s="46">
        <v>8015065710353</v>
      </c>
      <c r="F360" s="46" t="s">
        <v>223</v>
      </c>
      <c r="G360" s="91" t="s">
        <v>17</v>
      </c>
      <c r="H360" s="4">
        <v>192</v>
      </c>
      <c r="I360" s="53">
        <v>0.23</v>
      </c>
      <c r="J360" s="5">
        <f t="shared" si="22"/>
        <v>236.16</v>
      </c>
      <c r="K360" s="92" t="s">
        <v>18</v>
      </c>
      <c r="L360" s="18"/>
      <c r="M360" s="18"/>
      <c r="N360" s="23"/>
      <c r="O360" s="92" t="s">
        <v>19</v>
      </c>
      <c r="P360" s="70"/>
      <c r="Q360" s="58">
        <f>VLOOKUP(C360,[1]CENNIK!$C:$I,6,0)</f>
        <v>179</v>
      </c>
      <c r="R360" s="58">
        <f t="shared" si="24"/>
        <v>13</v>
      </c>
      <c r="S360" s="86">
        <f t="shared" si="23"/>
        <v>7.2625698324022353E-2</v>
      </c>
      <c r="T360" s="2"/>
      <c r="U360" s="2"/>
      <c r="V360" s="2"/>
      <c r="W360" s="2"/>
    </row>
    <row r="361" spans="1:23" s="48" customFormat="1">
      <c r="A361" s="90">
        <v>356</v>
      </c>
      <c r="B361" s="45" t="s">
        <v>320</v>
      </c>
      <c r="C361" s="17" t="s">
        <v>218</v>
      </c>
      <c r="D361" s="17" t="s">
        <v>19</v>
      </c>
      <c r="E361" s="46">
        <v>5907538000401</v>
      </c>
      <c r="F361" s="46" t="s">
        <v>219</v>
      </c>
      <c r="G361" s="91" t="s">
        <v>17</v>
      </c>
      <c r="H361" s="4">
        <v>892</v>
      </c>
      <c r="I361" s="53">
        <v>0.23</v>
      </c>
      <c r="J361" s="5">
        <f t="shared" si="22"/>
        <v>1097.1600000000001</v>
      </c>
      <c r="K361" s="92" t="s">
        <v>18</v>
      </c>
      <c r="L361" s="18"/>
      <c r="M361" s="18"/>
      <c r="N361" s="23"/>
      <c r="O361" s="92" t="s">
        <v>19</v>
      </c>
      <c r="P361" s="70"/>
      <c r="Q361" s="58">
        <f>VLOOKUP(C361,[1]CENNIK!$C:$I,6,0)</f>
        <v>834</v>
      </c>
      <c r="R361" s="58">
        <f t="shared" si="24"/>
        <v>58</v>
      </c>
      <c r="S361" s="86">
        <f t="shared" si="23"/>
        <v>6.9544364508393283E-2</v>
      </c>
      <c r="T361" s="2"/>
      <c r="U361" s="2"/>
      <c r="V361" s="2"/>
      <c r="W361" s="2"/>
    </row>
    <row r="362" spans="1:23" s="48" customFormat="1">
      <c r="A362" s="90">
        <v>357</v>
      </c>
      <c r="B362" s="45" t="s">
        <v>320</v>
      </c>
      <c r="C362" s="17" t="s">
        <v>220</v>
      </c>
      <c r="D362" s="17" t="s">
        <v>19</v>
      </c>
      <c r="E362" s="46">
        <v>5907538000418</v>
      </c>
      <c r="F362" s="46" t="s">
        <v>221</v>
      </c>
      <c r="G362" s="91" t="s">
        <v>17</v>
      </c>
      <c r="H362" s="4">
        <v>1682</v>
      </c>
      <c r="I362" s="53">
        <v>0.23</v>
      </c>
      <c r="J362" s="5">
        <f t="shared" si="22"/>
        <v>2068.86</v>
      </c>
      <c r="K362" s="92" t="s">
        <v>18</v>
      </c>
      <c r="L362" s="18"/>
      <c r="M362" s="18"/>
      <c r="N362" s="23"/>
      <c r="O362" s="92" t="s">
        <v>19</v>
      </c>
      <c r="P362" s="70"/>
      <c r="Q362" s="58">
        <f>VLOOKUP(C362,[1]CENNIK!$C:$I,6,0)</f>
        <v>1572</v>
      </c>
      <c r="R362" s="58">
        <f t="shared" si="24"/>
        <v>110</v>
      </c>
      <c r="S362" s="86">
        <f t="shared" si="23"/>
        <v>6.9974554707379136E-2</v>
      </c>
      <c r="T362" s="2"/>
      <c r="U362" s="2"/>
      <c r="V362" s="2"/>
      <c r="W362" s="2"/>
    </row>
    <row r="363" spans="1:23" s="48" customFormat="1">
      <c r="A363" s="90">
        <v>358</v>
      </c>
      <c r="B363" s="45" t="s">
        <v>320</v>
      </c>
      <c r="C363" s="17" t="s">
        <v>291</v>
      </c>
      <c r="D363" s="17" t="s">
        <v>19</v>
      </c>
      <c r="E363" s="46">
        <v>5907538000425</v>
      </c>
      <c r="F363" s="46" t="s">
        <v>292</v>
      </c>
      <c r="G363" s="91" t="s">
        <v>17</v>
      </c>
      <c r="H363" s="4">
        <v>1134</v>
      </c>
      <c r="I363" s="53">
        <v>0.23</v>
      </c>
      <c r="J363" s="5">
        <f t="shared" si="22"/>
        <v>1394.82</v>
      </c>
      <c r="K363" s="92" t="s">
        <v>18</v>
      </c>
      <c r="L363" s="18"/>
      <c r="M363" s="18"/>
      <c r="N363" s="23"/>
      <c r="O363" s="92" t="s">
        <v>19</v>
      </c>
      <c r="P363" s="70"/>
      <c r="Q363" s="58">
        <f>VLOOKUP(C363,[1]CENNIK!$C:$I,6,0)</f>
        <v>1060</v>
      </c>
      <c r="R363" s="58">
        <f t="shared" si="24"/>
        <v>74</v>
      </c>
      <c r="S363" s="86">
        <f t="shared" si="23"/>
        <v>6.981132075471698E-2</v>
      </c>
      <c r="T363" s="2"/>
      <c r="U363" s="2"/>
      <c r="V363" s="2"/>
      <c r="W363" s="2"/>
    </row>
    <row r="364" spans="1:23" s="48" customFormat="1" ht="16.2" thickBot="1">
      <c r="A364" s="90">
        <v>359</v>
      </c>
      <c r="B364" s="49" t="s">
        <v>320</v>
      </c>
      <c r="C364" s="19" t="s">
        <v>83</v>
      </c>
      <c r="D364" s="19" t="s">
        <v>63</v>
      </c>
      <c r="E364" s="47">
        <v>8015065074035</v>
      </c>
      <c r="F364" s="47" t="s">
        <v>84</v>
      </c>
      <c r="G364" s="98" t="s">
        <v>17</v>
      </c>
      <c r="H364" s="15">
        <v>2144</v>
      </c>
      <c r="I364" s="52">
        <v>0.23</v>
      </c>
      <c r="J364" s="6">
        <f t="shared" si="22"/>
        <v>2637.12</v>
      </c>
      <c r="K364" s="99" t="s">
        <v>18</v>
      </c>
      <c r="L364" s="20"/>
      <c r="M364" s="20"/>
      <c r="N364" s="32"/>
      <c r="O364" s="99" t="s">
        <v>19</v>
      </c>
      <c r="P364" s="70"/>
      <c r="Q364" s="58">
        <f>VLOOKUP(C364,[1]CENNIK!$C:$I,6,0)</f>
        <v>2004</v>
      </c>
      <c r="R364" s="58">
        <f t="shared" si="24"/>
        <v>140</v>
      </c>
      <c r="S364" s="86">
        <f t="shared" si="23"/>
        <v>6.9860279441117765E-2</v>
      </c>
      <c r="T364" s="2"/>
      <c r="U364" s="2"/>
      <c r="V364" s="2"/>
      <c r="W364" s="2"/>
    </row>
    <row r="365" spans="1:23" s="48" customFormat="1" ht="16.2" thickTop="1">
      <c r="A365" s="90">
        <v>360</v>
      </c>
      <c r="B365" s="94" t="s">
        <v>343</v>
      </c>
      <c r="C365" s="26" t="s">
        <v>111</v>
      </c>
      <c r="D365" s="26" t="s">
        <v>112</v>
      </c>
      <c r="E365" s="95">
        <v>5060011263042</v>
      </c>
      <c r="F365" s="95" t="s">
        <v>113</v>
      </c>
      <c r="G365" s="96" t="s">
        <v>17</v>
      </c>
      <c r="H365" s="4">
        <v>3628</v>
      </c>
      <c r="I365" s="61">
        <v>0.23</v>
      </c>
      <c r="J365" s="28">
        <f t="shared" si="22"/>
        <v>4462.4399999999996</v>
      </c>
      <c r="K365" s="97" t="s">
        <v>88</v>
      </c>
      <c r="L365" s="29"/>
      <c r="M365" s="29"/>
      <c r="N365" s="31"/>
      <c r="O365" s="97" t="s">
        <v>19</v>
      </c>
      <c r="P365" s="70"/>
      <c r="Q365" s="58">
        <f>VLOOKUP(C365,[1]CENNIK!$C:$I,6,0)</f>
        <v>3455</v>
      </c>
      <c r="R365" s="58">
        <f t="shared" si="24"/>
        <v>173</v>
      </c>
      <c r="S365" s="86">
        <f t="shared" si="23"/>
        <v>5.007235890014472E-2</v>
      </c>
      <c r="T365" s="2"/>
      <c r="U365" s="2"/>
      <c r="V365" s="2"/>
      <c r="W365" s="2"/>
    </row>
    <row r="366" spans="1:23" s="48" customFormat="1">
      <c r="A366" s="90">
        <v>361</v>
      </c>
      <c r="B366" s="45" t="s">
        <v>343</v>
      </c>
      <c r="C366" s="17" t="s">
        <v>114</v>
      </c>
      <c r="D366" s="17" t="s">
        <v>112</v>
      </c>
      <c r="E366" s="46">
        <v>5060011263059</v>
      </c>
      <c r="F366" s="46" t="s">
        <v>115</v>
      </c>
      <c r="G366" s="91" t="s">
        <v>17</v>
      </c>
      <c r="H366" s="4">
        <v>4083</v>
      </c>
      <c r="I366" s="53">
        <v>0.23</v>
      </c>
      <c r="J366" s="5">
        <f t="shared" si="22"/>
        <v>5022.09</v>
      </c>
      <c r="K366" s="92" t="s">
        <v>88</v>
      </c>
      <c r="L366" s="18"/>
      <c r="M366" s="18"/>
      <c r="N366" s="23"/>
      <c r="O366" s="92" t="s">
        <v>19</v>
      </c>
      <c r="P366" s="70"/>
      <c r="Q366" s="58">
        <f>VLOOKUP(C366,[1]CENNIK!$C:$I,6,0)</f>
        <v>3889</v>
      </c>
      <c r="R366" s="58">
        <f t="shared" si="24"/>
        <v>194</v>
      </c>
      <c r="S366" s="86">
        <f t="shared" si="23"/>
        <v>4.9884289020313707E-2</v>
      </c>
      <c r="T366" s="2"/>
      <c r="U366" s="2"/>
      <c r="V366" s="2"/>
      <c r="W366" s="2"/>
    </row>
    <row r="367" spans="1:23" s="48" customFormat="1">
      <c r="A367" s="90">
        <v>362</v>
      </c>
      <c r="B367" s="45" t="s">
        <v>343</v>
      </c>
      <c r="C367" s="17" t="s">
        <v>344</v>
      </c>
      <c r="D367" s="17" t="s">
        <v>345</v>
      </c>
      <c r="E367" s="46">
        <v>9022000875274</v>
      </c>
      <c r="F367" s="46" t="s">
        <v>346</v>
      </c>
      <c r="G367" s="91" t="s">
        <v>17</v>
      </c>
      <c r="H367" s="58">
        <v>518</v>
      </c>
      <c r="I367" s="53">
        <v>0.23</v>
      </c>
      <c r="J367" s="5">
        <f t="shared" si="22"/>
        <v>637.14</v>
      </c>
      <c r="K367" s="92" t="s">
        <v>88</v>
      </c>
      <c r="L367" s="18"/>
      <c r="M367" s="18"/>
      <c r="N367" s="23"/>
      <c r="O367" s="92" t="s">
        <v>19</v>
      </c>
      <c r="P367" s="70"/>
      <c r="Q367" s="58">
        <f>VLOOKUP(C367,[1]CENNIK!$C:$I,6,0)</f>
        <v>493</v>
      </c>
      <c r="R367" s="58">
        <f t="shared" si="24"/>
        <v>25</v>
      </c>
      <c r="S367" s="86">
        <f t="shared" si="23"/>
        <v>5.0709939148073022E-2</v>
      </c>
      <c r="T367" s="2"/>
      <c r="U367" s="2"/>
      <c r="V367" s="2"/>
      <c r="W367" s="2"/>
    </row>
    <row r="368" spans="1:23" s="48" customFormat="1">
      <c r="A368" s="90">
        <v>363</v>
      </c>
      <c r="B368" s="45" t="s">
        <v>343</v>
      </c>
      <c r="C368" s="17" t="s">
        <v>347</v>
      </c>
      <c r="D368" s="17" t="s">
        <v>112</v>
      </c>
      <c r="E368" s="46">
        <v>9022000105319</v>
      </c>
      <c r="F368" s="46" t="s">
        <v>348</v>
      </c>
      <c r="G368" s="91" t="s">
        <v>17</v>
      </c>
      <c r="H368" s="58">
        <v>443</v>
      </c>
      <c r="I368" s="53">
        <v>0.23</v>
      </c>
      <c r="J368" s="5">
        <f t="shared" si="22"/>
        <v>544.89</v>
      </c>
      <c r="K368" s="92" t="s">
        <v>88</v>
      </c>
      <c r="L368" s="18"/>
      <c r="M368" s="18"/>
      <c r="N368" s="23"/>
      <c r="O368" s="92" t="s">
        <v>19</v>
      </c>
      <c r="P368" s="70"/>
      <c r="Q368" s="58">
        <f>VLOOKUP(C368,[1]CENNIK!$C:$I,6,0)</f>
        <v>422</v>
      </c>
      <c r="R368" s="58">
        <f t="shared" si="24"/>
        <v>21</v>
      </c>
      <c r="S368" s="86">
        <f t="shared" si="23"/>
        <v>4.9763033175355451E-2</v>
      </c>
      <c r="T368" s="2"/>
      <c r="U368" s="2"/>
      <c r="V368" s="2"/>
      <c r="W368" s="2"/>
    </row>
    <row r="369" spans="1:23" s="48" customFormat="1">
      <c r="A369" s="90">
        <v>364</v>
      </c>
      <c r="B369" s="45" t="s">
        <v>343</v>
      </c>
      <c r="C369" s="17" t="s">
        <v>349</v>
      </c>
      <c r="D369" s="17" t="s">
        <v>350</v>
      </c>
      <c r="E369" s="46">
        <v>5901741664658</v>
      </c>
      <c r="F369" s="46" t="s">
        <v>351</v>
      </c>
      <c r="G369" s="91" t="s">
        <v>17</v>
      </c>
      <c r="H369" s="58">
        <v>222</v>
      </c>
      <c r="I369" s="53">
        <v>0.23</v>
      </c>
      <c r="J369" s="5">
        <f t="shared" si="22"/>
        <v>273.06</v>
      </c>
      <c r="K369" s="92" t="s">
        <v>88</v>
      </c>
      <c r="L369" s="18"/>
      <c r="M369" s="18"/>
      <c r="N369" s="23"/>
      <c r="O369" s="92" t="s">
        <v>19</v>
      </c>
      <c r="P369" s="70"/>
      <c r="Q369" s="58">
        <f>VLOOKUP(C369,[1]CENNIK!$C:$I,6,0)</f>
        <v>211</v>
      </c>
      <c r="R369" s="58">
        <f t="shared" si="24"/>
        <v>11</v>
      </c>
      <c r="S369" s="86">
        <f t="shared" si="23"/>
        <v>5.2132701421800945E-2</v>
      </c>
      <c r="T369" s="2"/>
      <c r="U369" s="2"/>
      <c r="V369" s="2"/>
      <c r="W369" s="2"/>
    </row>
    <row r="370" spans="1:23" s="48" customFormat="1">
      <c r="A370" s="90">
        <v>365</v>
      </c>
      <c r="B370" s="45" t="s">
        <v>343</v>
      </c>
      <c r="C370" s="17" t="s">
        <v>352</v>
      </c>
      <c r="D370" s="17" t="s">
        <v>353</v>
      </c>
      <c r="E370" s="46">
        <v>5901741661091</v>
      </c>
      <c r="F370" s="46" t="s">
        <v>354</v>
      </c>
      <c r="G370" s="91" t="s">
        <v>17</v>
      </c>
      <c r="H370" s="58">
        <v>128</v>
      </c>
      <c r="I370" s="53">
        <v>0.23</v>
      </c>
      <c r="J370" s="5">
        <f t="shared" si="22"/>
        <v>157.44</v>
      </c>
      <c r="K370" s="92" t="s">
        <v>88</v>
      </c>
      <c r="L370" s="18"/>
      <c r="M370" s="18"/>
      <c r="N370" s="23"/>
      <c r="O370" s="92" t="s">
        <v>19</v>
      </c>
      <c r="P370" s="70"/>
      <c r="Q370" s="58">
        <f>VLOOKUP(C370,[1]CENNIK!$C:$I,6,0)</f>
        <v>122</v>
      </c>
      <c r="R370" s="58">
        <f t="shared" si="24"/>
        <v>6</v>
      </c>
      <c r="S370" s="86">
        <f t="shared" si="23"/>
        <v>4.9180327868852458E-2</v>
      </c>
      <c r="T370" s="2"/>
      <c r="U370" s="2"/>
      <c r="V370" s="2"/>
      <c r="W370" s="2"/>
    </row>
    <row r="371" spans="1:23" s="48" customFormat="1" ht="16.2" thickBot="1">
      <c r="A371" s="90">
        <v>366</v>
      </c>
      <c r="B371" s="49" t="s">
        <v>343</v>
      </c>
      <c r="C371" s="19">
        <v>240021882</v>
      </c>
      <c r="D371" s="19" t="s">
        <v>355</v>
      </c>
      <c r="E371" s="47">
        <v>3660965286368</v>
      </c>
      <c r="F371" s="47" t="s">
        <v>356</v>
      </c>
      <c r="G371" s="98" t="s">
        <v>17</v>
      </c>
      <c r="H371" s="59">
        <v>198</v>
      </c>
      <c r="I371" s="52">
        <v>0.23</v>
      </c>
      <c r="J371" s="6">
        <f t="shared" si="22"/>
        <v>243.54</v>
      </c>
      <c r="K371" s="99" t="s">
        <v>88</v>
      </c>
      <c r="L371" s="20"/>
      <c r="M371" s="20"/>
      <c r="N371" s="32"/>
      <c r="O371" s="99" t="s">
        <v>19</v>
      </c>
      <c r="P371" s="70"/>
      <c r="Q371" s="58">
        <f>VLOOKUP(C371,[1]CENNIK!$C:$I,6,0)</f>
        <v>198</v>
      </c>
      <c r="R371" s="58">
        <f t="shared" si="24"/>
        <v>0</v>
      </c>
      <c r="S371" s="86">
        <f t="shared" si="23"/>
        <v>0</v>
      </c>
      <c r="T371" s="2"/>
      <c r="U371" s="2"/>
      <c r="V371" s="2"/>
      <c r="W371" s="2"/>
    </row>
    <row r="372" spans="1:23" s="48" customFormat="1" ht="16.2" thickTop="1">
      <c r="A372" s="90">
        <v>367</v>
      </c>
      <c r="B372" s="100" t="s">
        <v>357</v>
      </c>
      <c r="C372" s="21" t="s">
        <v>358</v>
      </c>
      <c r="D372" s="21" t="s">
        <v>359</v>
      </c>
      <c r="E372" s="101">
        <v>5907726595450</v>
      </c>
      <c r="F372" s="101" t="s">
        <v>360</v>
      </c>
      <c r="G372" s="102" t="s">
        <v>17</v>
      </c>
      <c r="H372" s="62">
        <v>553</v>
      </c>
      <c r="I372" s="63">
        <v>0.23</v>
      </c>
      <c r="J372" s="7">
        <f t="shared" si="22"/>
        <v>680.18999999999994</v>
      </c>
      <c r="K372" s="103" t="s">
        <v>88</v>
      </c>
      <c r="L372" s="22"/>
      <c r="M372" s="22"/>
      <c r="N372" s="66"/>
      <c r="O372" s="103" t="s">
        <v>361</v>
      </c>
      <c r="P372" s="70"/>
      <c r="Q372" s="58">
        <f>VLOOKUP(C372,[1]CENNIK!$C:$I,6,0)</f>
        <v>553</v>
      </c>
      <c r="R372" s="58">
        <f t="shared" si="24"/>
        <v>0</v>
      </c>
      <c r="S372" s="86">
        <f t="shared" si="23"/>
        <v>0</v>
      </c>
      <c r="T372" s="2"/>
      <c r="U372" s="2"/>
      <c r="V372" s="2"/>
      <c r="W372" s="2"/>
    </row>
    <row r="373" spans="1:23" s="48" customFormat="1">
      <c r="A373" s="90">
        <v>368</v>
      </c>
      <c r="B373" s="45" t="s">
        <v>357</v>
      </c>
      <c r="C373" s="17" t="s">
        <v>362</v>
      </c>
      <c r="D373" s="17" t="s">
        <v>359</v>
      </c>
      <c r="E373" s="46">
        <v>5907726594057</v>
      </c>
      <c r="F373" s="46" t="s">
        <v>363</v>
      </c>
      <c r="G373" s="91" t="s">
        <v>17</v>
      </c>
      <c r="H373" s="4">
        <v>607</v>
      </c>
      <c r="I373" s="53">
        <v>0.23</v>
      </c>
      <c r="J373" s="5">
        <f t="shared" si="22"/>
        <v>746.61</v>
      </c>
      <c r="K373" s="92" t="s">
        <v>88</v>
      </c>
      <c r="L373" s="18"/>
      <c r="M373" s="18"/>
      <c r="N373" s="23"/>
      <c r="O373" s="92" t="s">
        <v>361</v>
      </c>
      <c r="P373" s="70"/>
      <c r="Q373" s="58">
        <f>VLOOKUP(C373,[1]CENNIK!$C:$I,6,0)</f>
        <v>607</v>
      </c>
      <c r="R373" s="58">
        <f t="shared" si="24"/>
        <v>0</v>
      </c>
      <c r="S373" s="86">
        <f t="shared" si="23"/>
        <v>0</v>
      </c>
      <c r="T373" s="2"/>
      <c r="U373" s="2"/>
      <c r="V373" s="2"/>
      <c r="W373" s="2"/>
    </row>
    <row r="374" spans="1:23" s="48" customFormat="1">
      <c r="A374" s="90">
        <v>369</v>
      </c>
      <c r="B374" s="45" t="s">
        <v>357</v>
      </c>
      <c r="C374" s="17" t="s">
        <v>364</v>
      </c>
      <c r="D374" s="17" t="s">
        <v>359</v>
      </c>
      <c r="E374" s="46">
        <v>5907726595467</v>
      </c>
      <c r="F374" s="46" t="s">
        <v>365</v>
      </c>
      <c r="G374" s="91" t="s">
        <v>17</v>
      </c>
      <c r="H374" s="4">
        <v>602</v>
      </c>
      <c r="I374" s="53">
        <v>0.23</v>
      </c>
      <c r="J374" s="5">
        <f t="shared" si="22"/>
        <v>740.46</v>
      </c>
      <c r="K374" s="92" t="s">
        <v>88</v>
      </c>
      <c r="L374" s="18"/>
      <c r="M374" s="18"/>
      <c r="N374" s="23"/>
      <c r="O374" s="92" t="s">
        <v>361</v>
      </c>
      <c r="P374" s="70"/>
      <c r="Q374" s="58">
        <f>VLOOKUP(C374,[1]CENNIK!$C:$I,6,0)</f>
        <v>602</v>
      </c>
      <c r="R374" s="58">
        <f t="shared" si="24"/>
        <v>0</v>
      </c>
      <c r="S374" s="86">
        <f t="shared" si="23"/>
        <v>0</v>
      </c>
      <c r="T374" s="2"/>
      <c r="U374" s="2"/>
      <c r="V374" s="2"/>
      <c r="W374" s="2"/>
    </row>
    <row r="375" spans="1:23" s="48" customFormat="1">
      <c r="A375" s="90">
        <v>370</v>
      </c>
      <c r="B375" s="45" t="s">
        <v>357</v>
      </c>
      <c r="C375" s="17" t="s">
        <v>366</v>
      </c>
      <c r="D375" s="17" t="s">
        <v>359</v>
      </c>
      <c r="E375" s="46">
        <v>5907726595641</v>
      </c>
      <c r="F375" s="46" t="s">
        <v>367</v>
      </c>
      <c r="G375" s="91" t="s">
        <v>17</v>
      </c>
      <c r="H375" s="4">
        <v>150</v>
      </c>
      <c r="I375" s="53">
        <v>0.23</v>
      </c>
      <c r="J375" s="5">
        <f t="shared" ref="J375:J438" si="25">H375*(1+I375)</f>
        <v>184.5</v>
      </c>
      <c r="K375" s="92" t="s">
        <v>88</v>
      </c>
      <c r="L375" s="18"/>
      <c r="M375" s="18"/>
      <c r="N375" s="23"/>
      <c r="O375" s="92" t="s">
        <v>361</v>
      </c>
      <c r="P375" s="70"/>
      <c r="Q375" s="58">
        <f>VLOOKUP(C375,[1]CENNIK!$C:$I,6,0)</f>
        <v>150</v>
      </c>
      <c r="R375" s="58">
        <f t="shared" si="24"/>
        <v>0</v>
      </c>
      <c r="S375" s="86">
        <f t="shared" si="23"/>
        <v>0</v>
      </c>
      <c r="T375" s="2"/>
      <c r="U375" s="2"/>
      <c r="V375" s="2"/>
      <c r="W375" s="2"/>
    </row>
    <row r="376" spans="1:23" s="48" customFormat="1">
      <c r="A376" s="90">
        <v>371</v>
      </c>
      <c r="B376" s="45" t="s">
        <v>357</v>
      </c>
      <c r="C376" s="17" t="s">
        <v>368</v>
      </c>
      <c r="D376" s="17" t="s">
        <v>359</v>
      </c>
      <c r="E376" s="46">
        <v>5907726595290</v>
      </c>
      <c r="F376" s="46" t="s">
        <v>369</v>
      </c>
      <c r="G376" s="91" t="s">
        <v>17</v>
      </c>
      <c r="H376" s="4">
        <v>171</v>
      </c>
      <c r="I376" s="53">
        <v>0.23</v>
      </c>
      <c r="J376" s="5">
        <f t="shared" si="25"/>
        <v>210.32999999999998</v>
      </c>
      <c r="K376" s="92" t="s">
        <v>88</v>
      </c>
      <c r="L376" s="18"/>
      <c r="M376" s="18"/>
      <c r="N376" s="23"/>
      <c r="O376" s="92" t="s">
        <v>361</v>
      </c>
      <c r="P376" s="70"/>
      <c r="Q376" s="58">
        <f>VLOOKUP(C376,[1]CENNIK!$C:$I,6,0)</f>
        <v>171</v>
      </c>
      <c r="R376" s="58">
        <f t="shared" si="24"/>
        <v>0</v>
      </c>
      <c r="S376" s="86">
        <f t="shared" si="23"/>
        <v>0</v>
      </c>
      <c r="T376" s="2"/>
      <c r="U376" s="2"/>
      <c r="V376" s="2"/>
      <c r="W376" s="2"/>
    </row>
    <row r="377" spans="1:23" s="48" customFormat="1">
      <c r="A377" s="90">
        <v>372</v>
      </c>
      <c r="B377" s="45" t="s">
        <v>357</v>
      </c>
      <c r="C377" s="17" t="s">
        <v>370</v>
      </c>
      <c r="D377" s="17" t="s">
        <v>359</v>
      </c>
      <c r="E377" s="46">
        <v>5907726594903</v>
      </c>
      <c r="F377" s="46" t="s">
        <v>371</v>
      </c>
      <c r="G377" s="91" t="s">
        <v>17</v>
      </c>
      <c r="H377" s="4">
        <v>1331</v>
      </c>
      <c r="I377" s="53">
        <v>0.23</v>
      </c>
      <c r="J377" s="5">
        <f t="shared" si="25"/>
        <v>1637.1299999999999</v>
      </c>
      <c r="K377" s="92" t="s">
        <v>88</v>
      </c>
      <c r="L377" s="18"/>
      <c r="M377" s="18"/>
      <c r="N377" s="23"/>
      <c r="O377" s="92" t="s">
        <v>361</v>
      </c>
      <c r="P377" s="70"/>
      <c r="Q377" s="58">
        <f>VLOOKUP(C377,[1]CENNIK!$C:$I,6,0)</f>
        <v>1331</v>
      </c>
      <c r="R377" s="58">
        <f t="shared" si="24"/>
        <v>0</v>
      </c>
      <c r="S377" s="86">
        <f t="shared" si="23"/>
        <v>0</v>
      </c>
      <c r="T377" s="2"/>
      <c r="U377" s="2"/>
      <c r="V377" s="2"/>
      <c r="W377" s="2"/>
    </row>
    <row r="378" spans="1:23" s="48" customFormat="1">
      <c r="A378" s="90">
        <v>373</v>
      </c>
      <c r="B378" s="45" t="s">
        <v>357</v>
      </c>
      <c r="C378" s="17" t="s">
        <v>372</v>
      </c>
      <c r="D378" s="17" t="s">
        <v>359</v>
      </c>
      <c r="E378" s="46">
        <v>5907726595528</v>
      </c>
      <c r="F378" s="46" t="s">
        <v>373</v>
      </c>
      <c r="G378" s="91" t="s">
        <v>17</v>
      </c>
      <c r="H378" s="4">
        <v>193</v>
      </c>
      <c r="I378" s="53">
        <v>0.23</v>
      </c>
      <c r="J378" s="5">
        <f t="shared" si="25"/>
        <v>237.39</v>
      </c>
      <c r="K378" s="92" t="s">
        <v>88</v>
      </c>
      <c r="L378" s="18"/>
      <c r="M378" s="18"/>
      <c r="N378" s="23"/>
      <c r="O378" s="92" t="s">
        <v>361</v>
      </c>
      <c r="P378" s="70"/>
      <c r="Q378" s="58">
        <f>VLOOKUP(C378,[1]CENNIK!$C:$I,6,0)</f>
        <v>193</v>
      </c>
      <c r="R378" s="58">
        <f t="shared" si="24"/>
        <v>0</v>
      </c>
      <c r="S378" s="86">
        <f t="shared" si="23"/>
        <v>0</v>
      </c>
      <c r="T378" s="2"/>
      <c r="U378" s="2"/>
      <c r="V378" s="2"/>
      <c r="W378" s="2"/>
    </row>
    <row r="379" spans="1:23" s="48" customFormat="1">
      <c r="A379" s="90">
        <v>374</v>
      </c>
      <c r="B379" s="45" t="s">
        <v>357</v>
      </c>
      <c r="C379" s="17" t="s">
        <v>374</v>
      </c>
      <c r="D379" s="17" t="s">
        <v>359</v>
      </c>
      <c r="E379" s="46">
        <v>5907726595283</v>
      </c>
      <c r="F379" s="46" t="s">
        <v>375</v>
      </c>
      <c r="G379" s="91" t="s">
        <v>17</v>
      </c>
      <c r="H379" s="4">
        <v>229</v>
      </c>
      <c r="I379" s="53">
        <v>0.23</v>
      </c>
      <c r="J379" s="5">
        <f t="shared" si="25"/>
        <v>281.67</v>
      </c>
      <c r="K379" s="92" t="s">
        <v>88</v>
      </c>
      <c r="L379" s="18"/>
      <c r="M379" s="18"/>
      <c r="N379" s="23"/>
      <c r="O379" s="92" t="s">
        <v>361</v>
      </c>
      <c r="P379" s="70"/>
      <c r="Q379" s="58">
        <f>VLOOKUP(C379,[1]CENNIK!$C:$I,6,0)</f>
        <v>229</v>
      </c>
      <c r="R379" s="58">
        <f t="shared" si="24"/>
        <v>0</v>
      </c>
      <c r="S379" s="86">
        <f t="shared" si="23"/>
        <v>0</v>
      </c>
      <c r="T379" s="2"/>
      <c r="U379" s="2"/>
      <c r="V379" s="2"/>
      <c r="W379" s="2"/>
    </row>
    <row r="380" spans="1:23" s="48" customFormat="1">
      <c r="A380" s="90">
        <v>375</v>
      </c>
      <c r="B380" s="45" t="s">
        <v>357</v>
      </c>
      <c r="C380" s="17" t="s">
        <v>376</v>
      </c>
      <c r="D380" s="17" t="s">
        <v>359</v>
      </c>
      <c r="E380" s="46">
        <v>5907726595009</v>
      </c>
      <c r="F380" s="46" t="s">
        <v>377</v>
      </c>
      <c r="G380" s="91" t="s">
        <v>17</v>
      </c>
      <c r="H380" s="4">
        <v>1725</v>
      </c>
      <c r="I380" s="53">
        <v>0.23</v>
      </c>
      <c r="J380" s="5">
        <f t="shared" si="25"/>
        <v>2121.75</v>
      </c>
      <c r="K380" s="92" t="s">
        <v>88</v>
      </c>
      <c r="L380" s="18"/>
      <c r="M380" s="18"/>
      <c r="N380" s="23"/>
      <c r="O380" s="92" t="s">
        <v>361</v>
      </c>
      <c r="P380" s="70"/>
      <c r="Q380" s="58">
        <f>VLOOKUP(C380,[1]CENNIK!$C:$I,6,0)</f>
        <v>1725</v>
      </c>
      <c r="R380" s="58">
        <f t="shared" si="24"/>
        <v>0</v>
      </c>
      <c r="S380" s="86">
        <f t="shared" si="23"/>
        <v>0</v>
      </c>
      <c r="T380" s="2"/>
      <c r="U380" s="2"/>
      <c r="V380" s="2"/>
      <c r="W380" s="2"/>
    </row>
    <row r="381" spans="1:23" s="48" customFormat="1">
      <c r="A381" s="90">
        <v>376</v>
      </c>
      <c r="B381" s="45" t="s">
        <v>357</v>
      </c>
      <c r="C381" s="17" t="s">
        <v>378</v>
      </c>
      <c r="D381" s="17" t="s">
        <v>359</v>
      </c>
      <c r="E381" s="46">
        <v>5907726596006</v>
      </c>
      <c r="F381" s="46" t="s">
        <v>379</v>
      </c>
      <c r="G381" s="91" t="s">
        <v>17</v>
      </c>
      <c r="H381" s="4">
        <v>390</v>
      </c>
      <c r="I381" s="53">
        <v>0.23</v>
      </c>
      <c r="J381" s="5">
        <f t="shared" si="25"/>
        <v>479.7</v>
      </c>
      <c r="K381" s="92" t="s">
        <v>88</v>
      </c>
      <c r="L381" s="18"/>
      <c r="M381" s="18"/>
      <c r="N381" s="23"/>
      <c r="O381" s="92" t="s">
        <v>361</v>
      </c>
      <c r="P381" s="70"/>
      <c r="Q381" s="58">
        <f>VLOOKUP(C381,[1]CENNIK!$C:$I,6,0)</f>
        <v>390</v>
      </c>
      <c r="R381" s="58">
        <f t="shared" si="24"/>
        <v>0</v>
      </c>
      <c r="S381" s="86">
        <f t="shared" si="23"/>
        <v>0</v>
      </c>
      <c r="T381" s="2"/>
      <c r="U381" s="2"/>
      <c r="V381" s="2"/>
      <c r="W381" s="2"/>
    </row>
    <row r="382" spans="1:23" s="48" customFormat="1">
      <c r="A382" s="90">
        <v>377</v>
      </c>
      <c r="B382" s="45" t="s">
        <v>357</v>
      </c>
      <c r="C382" s="17" t="s">
        <v>380</v>
      </c>
      <c r="D382" s="17" t="s">
        <v>359</v>
      </c>
      <c r="E382" s="46">
        <v>5907726595559</v>
      </c>
      <c r="F382" s="46" t="s">
        <v>381</v>
      </c>
      <c r="G382" s="91" t="s">
        <v>17</v>
      </c>
      <c r="H382" s="4">
        <v>182</v>
      </c>
      <c r="I382" s="53">
        <v>0.23</v>
      </c>
      <c r="J382" s="5">
        <f t="shared" si="25"/>
        <v>223.85999999999999</v>
      </c>
      <c r="K382" s="92" t="s">
        <v>88</v>
      </c>
      <c r="L382" s="18"/>
      <c r="M382" s="18"/>
      <c r="N382" s="23"/>
      <c r="O382" s="92" t="s">
        <v>361</v>
      </c>
      <c r="P382" s="70"/>
      <c r="Q382" s="58">
        <f>VLOOKUP(C382,[1]CENNIK!$C:$I,6,0)</f>
        <v>182</v>
      </c>
      <c r="R382" s="58">
        <f t="shared" si="24"/>
        <v>0</v>
      </c>
      <c r="S382" s="86">
        <f t="shared" si="23"/>
        <v>0</v>
      </c>
      <c r="T382" s="2"/>
      <c r="U382" s="2"/>
      <c r="V382" s="2"/>
      <c r="W382" s="2"/>
    </row>
    <row r="383" spans="1:23" s="48" customFormat="1">
      <c r="A383" s="90">
        <v>378</v>
      </c>
      <c r="B383" s="45" t="s">
        <v>357</v>
      </c>
      <c r="C383" s="17" t="s">
        <v>382</v>
      </c>
      <c r="D383" s="17" t="s">
        <v>359</v>
      </c>
      <c r="E383" s="46">
        <v>5907726595382</v>
      </c>
      <c r="F383" s="46" t="s">
        <v>383</v>
      </c>
      <c r="G383" s="91" t="s">
        <v>17</v>
      </c>
      <c r="H383" s="4">
        <v>210</v>
      </c>
      <c r="I383" s="53">
        <v>0.23</v>
      </c>
      <c r="J383" s="5">
        <f t="shared" si="25"/>
        <v>258.3</v>
      </c>
      <c r="K383" s="92" t="s">
        <v>88</v>
      </c>
      <c r="L383" s="18"/>
      <c r="M383" s="18"/>
      <c r="N383" s="23"/>
      <c r="O383" s="92" t="s">
        <v>361</v>
      </c>
      <c r="P383" s="70"/>
      <c r="Q383" s="58">
        <f>VLOOKUP(C383,[1]CENNIK!$C:$I,6,0)</f>
        <v>210</v>
      </c>
      <c r="R383" s="58">
        <f t="shared" si="24"/>
        <v>0</v>
      </c>
      <c r="S383" s="86">
        <f t="shared" si="23"/>
        <v>0</v>
      </c>
      <c r="T383" s="2"/>
      <c r="U383" s="2"/>
      <c r="V383" s="2"/>
      <c r="W383" s="2"/>
    </row>
    <row r="384" spans="1:23" s="48" customFormat="1">
      <c r="A384" s="90">
        <v>379</v>
      </c>
      <c r="B384" s="45" t="s">
        <v>357</v>
      </c>
      <c r="C384" s="17" t="s">
        <v>384</v>
      </c>
      <c r="D384" s="17" t="s">
        <v>359</v>
      </c>
      <c r="E384" s="46">
        <v>5907726595023</v>
      </c>
      <c r="F384" s="46" t="s">
        <v>385</v>
      </c>
      <c r="G384" s="91" t="s">
        <v>17</v>
      </c>
      <c r="H384" s="4">
        <v>1639</v>
      </c>
      <c r="I384" s="53">
        <v>0.23</v>
      </c>
      <c r="J384" s="5">
        <f t="shared" si="25"/>
        <v>2015.97</v>
      </c>
      <c r="K384" s="92" t="s">
        <v>88</v>
      </c>
      <c r="L384" s="18"/>
      <c r="M384" s="18"/>
      <c r="N384" s="23"/>
      <c r="O384" s="92" t="s">
        <v>361</v>
      </c>
      <c r="P384" s="70"/>
      <c r="Q384" s="58">
        <f>VLOOKUP(C384,[1]CENNIK!$C:$I,6,0)</f>
        <v>1639</v>
      </c>
      <c r="R384" s="58">
        <f t="shared" si="24"/>
        <v>0</v>
      </c>
      <c r="S384" s="86">
        <f t="shared" si="23"/>
        <v>0</v>
      </c>
      <c r="T384" s="2"/>
      <c r="U384" s="2"/>
      <c r="V384" s="2"/>
      <c r="W384" s="2"/>
    </row>
    <row r="385" spans="1:23" s="48" customFormat="1">
      <c r="A385" s="90">
        <v>380</v>
      </c>
      <c r="B385" s="45" t="s">
        <v>357</v>
      </c>
      <c r="C385" s="17" t="s">
        <v>386</v>
      </c>
      <c r="D385" s="17" t="s">
        <v>359</v>
      </c>
      <c r="E385" s="46">
        <v>5907726595566</v>
      </c>
      <c r="F385" s="46" t="s">
        <v>387</v>
      </c>
      <c r="G385" s="91" t="s">
        <v>17</v>
      </c>
      <c r="H385" s="4">
        <v>190</v>
      </c>
      <c r="I385" s="53">
        <v>0.23</v>
      </c>
      <c r="J385" s="5">
        <f t="shared" si="25"/>
        <v>233.7</v>
      </c>
      <c r="K385" s="92" t="s">
        <v>88</v>
      </c>
      <c r="L385" s="18"/>
      <c r="M385" s="18"/>
      <c r="N385" s="23"/>
      <c r="O385" s="92" t="s">
        <v>361</v>
      </c>
      <c r="P385" s="70"/>
      <c r="Q385" s="58">
        <f>VLOOKUP(C385,[1]CENNIK!$C:$I,6,0)</f>
        <v>190</v>
      </c>
      <c r="R385" s="58">
        <f t="shared" si="24"/>
        <v>0</v>
      </c>
      <c r="S385" s="86">
        <f t="shared" si="23"/>
        <v>0</v>
      </c>
      <c r="T385" s="2"/>
      <c r="U385" s="2"/>
      <c r="V385" s="2"/>
      <c r="W385" s="2"/>
    </row>
    <row r="386" spans="1:23" s="48" customFormat="1">
      <c r="A386" s="90">
        <v>381</v>
      </c>
      <c r="B386" s="45" t="s">
        <v>357</v>
      </c>
      <c r="C386" s="17" t="s">
        <v>388</v>
      </c>
      <c r="D386" s="17" t="s">
        <v>359</v>
      </c>
      <c r="E386" s="46">
        <v>5907726595214</v>
      </c>
      <c r="F386" s="46" t="s">
        <v>389</v>
      </c>
      <c r="G386" s="91" t="s">
        <v>17</v>
      </c>
      <c r="H386" s="4">
        <v>198</v>
      </c>
      <c r="I386" s="53">
        <v>0.23</v>
      </c>
      <c r="J386" s="5">
        <f t="shared" si="25"/>
        <v>243.54</v>
      </c>
      <c r="K386" s="92" t="s">
        <v>88</v>
      </c>
      <c r="L386" s="18"/>
      <c r="M386" s="18"/>
      <c r="N386" s="23"/>
      <c r="O386" s="92" t="s">
        <v>361</v>
      </c>
      <c r="P386" s="70"/>
      <c r="Q386" s="58">
        <f>VLOOKUP(C386,[1]CENNIK!$C:$I,6,0)</f>
        <v>198</v>
      </c>
      <c r="R386" s="58">
        <f t="shared" si="24"/>
        <v>0</v>
      </c>
      <c r="S386" s="86">
        <f t="shared" si="23"/>
        <v>0</v>
      </c>
      <c r="T386" s="2"/>
      <c r="U386" s="2"/>
      <c r="V386" s="2"/>
      <c r="W386" s="2"/>
    </row>
    <row r="387" spans="1:23" s="48" customFormat="1">
      <c r="A387" s="90">
        <v>382</v>
      </c>
      <c r="B387" s="45" t="s">
        <v>357</v>
      </c>
      <c r="C387" s="17" t="s">
        <v>390</v>
      </c>
      <c r="D387" s="17" t="s">
        <v>359</v>
      </c>
      <c r="E387" s="46">
        <v>5907726595597</v>
      </c>
      <c r="F387" s="46" t="s">
        <v>391</v>
      </c>
      <c r="G387" s="91" t="s">
        <v>17</v>
      </c>
      <c r="H387" s="4">
        <v>210</v>
      </c>
      <c r="I387" s="53">
        <v>0.23</v>
      </c>
      <c r="J387" s="5">
        <f t="shared" si="25"/>
        <v>258.3</v>
      </c>
      <c r="K387" s="92" t="s">
        <v>88</v>
      </c>
      <c r="L387" s="18"/>
      <c r="M387" s="18"/>
      <c r="N387" s="23"/>
      <c r="O387" s="92" t="s">
        <v>361</v>
      </c>
      <c r="P387" s="70"/>
      <c r="Q387" s="58">
        <f>VLOOKUP(C387,[1]CENNIK!$C:$I,6,0)</f>
        <v>210</v>
      </c>
      <c r="R387" s="58">
        <f t="shared" si="24"/>
        <v>0</v>
      </c>
      <c r="S387" s="86">
        <f t="shared" si="23"/>
        <v>0</v>
      </c>
      <c r="T387" s="2"/>
      <c r="U387" s="2"/>
      <c r="V387" s="2"/>
      <c r="W387" s="2"/>
    </row>
    <row r="388" spans="1:23" s="48" customFormat="1">
      <c r="A388" s="90">
        <v>383</v>
      </c>
      <c r="B388" s="45" t="s">
        <v>357</v>
      </c>
      <c r="C388" s="17" t="s">
        <v>392</v>
      </c>
      <c r="D388" s="17" t="s">
        <v>359</v>
      </c>
      <c r="E388" s="46">
        <v>5907726596266</v>
      </c>
      <c r="F388" s="46" t="s">
        <v>393</v>
      </c>
      <c r="G388" s="91" t="s">
        <v>17</v>
      </c>
      <c r="H388" s="4">
        <v>278</v>
      </c>
      <c r="I388" s="53">
        <v>0.23</v>
      </c>
      <c r="J388" s="5">
        <f t="shared" si="25"/>
        <v>341.94</v>
      </c>
      <c r="K388" s="92" t="s">
        <v>88</v>
      </c>
      <c r="L388" s="18"/>
      <c r="M388" s="18"/>
      <c r="N388" s="23"/>
      <c r="O388" s="92" t="s">
        <v>361</v>
      </c>
      <c r="P388" s="70"/>
      <c r="Q388" s="58">
        <f>VLOOKUP(C388,[1]CENNIK!$C:$I,6,0)</f>
        <v>278</v>
      </c>
      <c r="R388" s="58">
        <f t="shared" si="24"/>
        <v>0</v>
      </c>
      <c r="S388" s="86">
        <f t="shared" si="23"/>
        <v>0</v>
      </c>
      <c r="T388" s="2"/>
      <c r="U388" s="2"/>
      <c r="V388" s="2"/>
      <c r="W388" s="2"/>
    </row>
    <row r="389" spans="1:23" s="48" customFormat="1">
      <c r="A389" s="90">
        <v>384</v>
      </c>
      <c r="B389" s="45" t="s">
        <v>357</v>
      </c>
      <c r="C389" s="17" t="s">
        <v>394</v>
      </c>
      <c r="D389" s="17" t="s">
        <v>359</v>
      </c>
      <c r="E389" s="46">
        <v>5907726594958</v>
      </c>
      <c r="F389" s="46" t="s">
        <v>395</v>
      </c>
      <c r="G389" s="91" t="s">
        <v>17</v>
      </c>
      <c r="H389" s="4">
        <v>1870</v>
      </c>
      <c r="I389" s="53">
        <v>0.23</v>
      </c>
      <c r="J389" s="5">
        <f t="shared" si="25"/>
        <v>2300.1</v>
      </c>
      <c r="K389" s="92" t="s">
        <v>88</v>
      </c>
      <c r="L389" s="18"/>
      <c r="M389" s="18"/>
      <c r="N389" s="23"/>
      <c r="O389" s="92" t="s">
        <v>361</v>
      </c>
      <c r="P389" s="70"/>
      <c r="Q389" s="58">
        <f>VLOOKUP(C389,[1]CENNIK!$C:$I,6,0)</f>
        <v>1870</v>
      </c>
      <c r="R389" s="58">
        <f t="shared" si="24"/>
        <v>0</v>
      </c>
      <c r="S389" s="86">
        <f t="shared" si="23"/>
        <v>0</v>
      </c>
      <c r="T389" s="2"/>
      <c r="U389" s="2"/>
      <c r="V389" s="2"/>
      <c r="W389" s="2"/>
    </row>
    <row r="390" spans="1:23" s="48" customFormat="1">
      <c r="A390" s="90">
        <v>385</v>
      </c>
      <c r="B390" s="45" t="s">
        <v>357</v>
      </c>
      <c r="C390" s="17" t="s">
        <v>396</v>
      </c>
      <c r="D390" s="17" t="s">
        <v>359</v>
      </c>
      <c r="E390" s="46">
        <v>5907726595498</v>
      </c>
      <c r="F390" s="46" t="s">
        <v>397</v>
      </c>
      <c r="G390" s="91" t="s">
        <v>17</v>
      </c>
      <c r="H390" s="4">
        <v>169</v>
      </c>
      <c r="I390" s="53">
        <v>0.23</v>
      </c>
      <c r="J390" s="5">
        <f t="shared" si="25"/>
        <v>207.87</v>
      </c>
      <c r="K390" s="92" t="s">
        <v>88</v>
      </c>
      <c r="L390" s="18"/>
      <c r="M390" s="18"/>
      <c r="N390" s="23"/>
      <c r="O390" s="92" t="s">
        <v>361</v>
      </c>
      <c r="P390" s="70"/>
      <c r="Q390" s="58">
        <f>VLOOKUP(C390,[1]CENNIK!$C:$I,6,0)</f>
        <v>169</v>
      </c>
      <c r="R390" s="58">
        <f t="shared" si="24"/>
        <v>0</v>
      </c>
      <c r="S390" s="86">
        <f t="shared" ref="S390:S453" si="26">R390/Q390</f>
        <v>0</v>
      </c>
      <c r="T390" s="2"/>
      <c r="U390" s="2"/>
      <c r="V390" s="2"/>
      <c r="W390" s="2"/>
    </row>
    <row r="391" spans="1:23" s="48" customFormat="1">
      <c r="A391" s="90">
        <v>386</v>
      </c>
      <c r="B391" s="45" t="s">
        <v>357</v>
      </c>
      <c r="C391" s="17" t="s">
        <v>398</v>
      </c>
      <c r="D391" s="17" t="s">
        <v>359</v>
      </c>
      <c r="E391" s="46">
        <v>5907726598246</v>
      </c>
      <c r="F391" s="46" t="s">
        <v>399</v>
      </c>
      <c r="G391" s="91" t="s">
        <v>17</v>
      </c>
      <c r="H391" s="4">
        <v>184</v>
      </c>
      <c r="I391" s="53">
        <v>0.23</v>
      </c>
      <c r="J391" s="5">
        <f t="shared" si="25"/>
        <v>226.32</v>
      </c>
      <c r="K391" s="92" t="s">
        <v>88</v>
      </c>
      <c r="L391" s="18"/>
      <c r="M391" s="18"/>
      <c r="N391" s="23"/>
      <c r="O391" s="92" t="s">
        <v>361</v>
      </c>
      <c r="P391" s="70"/>
      <c r="Q391" s="58">
        <f>VLOOKUP(C391,[1]CENNIK!$C:$I,6,0)</f>
        <v>184</v>
      </c>
      <c r="R391" s="58">
        <f t="shared" si="24"/>
        <v>0</v>
      </c>
      <c r="S391" s="86">
        <f t="shared" si="26"/>
        <v>0</v>
      </c>
      <c r="T391" s="2"/>
      <c r="U391" s="2"/>
      <c r="V391" s="2"/>
      <c r="W391" s="2"/>
    </row>
    <row r="392" spans="1:23" s="48" customFormat="1">
      <c r="A392" s="90">
        <v>387</v>
      </c>
      <c r="B392" s="45" t="s">
        <v>357</v>
      </c>
      <c r="C392" s="17" t="s">
        <v>400</v>
      </c>
      <c r="D392" s="17" t="s">
        <v>359</v>
      </c>
      <c r="E392" s="46">
        <v>5907726594019</v>
      </c>
      <c r="F392" s="46" t="s">
        <v>401</v>
      </c>
      <c r="G392" s="91" t="s">
        <v>17</v>
      </c>
      <c r="H392" s="4">
        <v>181</v>
      </c>
      <c r="I392" s="53">
        <v>0.23</v>
      </c>
      <c r="J392" s="5">
        <f t="shared" si="25"/>
        <v>222.63</v>
      </c>
      <c r="K392" s="92" t="s">
        <v>88</v>
      </c>
      <c r="L392" s="18"/>
      <c r="M392" s="18"/>
      <c r="N392" s="23"/>
      <c r="O392" s="92" t="s">
        <v>361</v>
      </c>
      <c r="P392" s="70"/>
      <c r="Q392" s="58">
        <f>VLOOKUP(C392,[1]CENNIK!$C:$I,6,0)</f>
        <v>181</v>
      </c>
      <c r="R392" s="58">
        <f t="shared" si="24"/>
        <v>0</v>
      </c>
      <c r="S392" s="86">
        <f t="shared" si="26"/>
        <v>0</v>
      </c>
      <c r="T392" s="2"/>
      <c r="U392" s="2"/>
      <c r="V392" s="2"/>
      <c r="W392" s="2"/>
    </row>
    <row r="393" spans="1:23" s="48" customFormat="1">
      <c r="A393" s="90">
        <v>388</v>
      </c>
      <c r="B393" s="45" t="s">
        <v>357</v>
      </c>
      <c r="C393" s="17">
        <v>11000110</v>
      </c>
      <c r="D393" s="17" t="s">
        <v>359</v>
      </c>
      <c r="E393" s="46">
        <v>5907726598260</v>
      </c>
      <c r="F393" s="46" t="s">
        <v>402</v>
      </c>
      <c r="G393" s="91" t="s">
        <v>17</v>
      </c>
      <c r="H393" s="4">
        <v>451</v>
      </c>
      <c r="I393" s="53">
        <v>0.23</v>
      </c>
      <c r="J393" s="5">
        <f t="shared" si="25"/>
        <v>554.73</v>
      </c>
      <c r="K393" s="92" t="s">
        <v>88</v>
      </c>
      <c r="L393" s="18"/>
      <c r="M393" s="18"/>
      <c r="N393" s="23"/>
      <c r="O393" s="92" t="s">
        <v>361</v>
      </c>
      <c r="P393" s="70"/>
      <c r="Q393" s="58">
        <f>VLOOKUP(C393,[1]CENNIK!$C:$I,6,0)</f>
        <v>451</v>
      </c>
      <c r="R393" s="58">
        <f t="shared" si="24"/>
        <v>0</v>
      </c>
      <c r="S393" s="86">
        <f t="shared" si="26"/>
        <v>0</v>
      </c>
      <c r="T393" s="2"/>
      <c r="U393" s="2"/>
      <c r="V393" s="2"/>
      <c r="W393" s="2"/>
    </row>
    <row r="394" spans="1:23" s="48" customFormat="1">
      <c r="A394" s="90">
        <v>389</v>
      </c>
      <c r="B394" s="45" t="s">
        <v>357</v>
      </c>
      <c r="C394" s="17">
        <v>11000105</v>
      </c>
      <c r="D394" s="17" t="s">
        <v>359</v>
      </c>
      <c r="E394" s="46">
        <v>5907726593982</v>
      </c>
      <c r="F394" s="46" t="s">
        <v>403</v>
      </c>
      <c r="G394" s="91" t="s">
        <v>17</v>
      </c>
      <c r="H394" s="4">
        <v>713</v>
      </c>
      <c r="I394" s="53">
        <v>0.23</v>
      </c>
      <c r="J394" s="5">
        <f t="shared" si="25"/>
        <v>876.99</v>
      </c>
      <c r="K394" s="92" t="s">
        <v>88</v>
      </c>
      <c r="L394" s="18" t="s">
        <v>28</v>
      </c>
      <c r="M394" s="18"/>
      <c r="N394" s="23"/>
      <c r="O394" s="92" t="s">
        <v>361</v>
      </c>
      <c r="P394" s="70"/>
      <c r="Q394" s="58">
        <f>VLOOKUP(C394,[1]CENNIK!$C:$I,6,0)</f>
        <v>713</v>
      </c>
      <c r="R394" s="58">
        <f t="shared" si="24"/>
        <v>0</v>
      </c>
      <c r="S394" s="86">
        <f t="shared" si="26"/>
        <v>0</v>
      </c>
      <c r="T394" s="2"/>
      <c r="U394" s="2"/>
      <c r="V394" s="2"/>
      <c r="W394" s="2"/>
    </row>
    <row r="395" spans="1:23" s="48" customFormat="1">
      <c r="A395" s="90">
        <v>390</v>
      </c>
      <c r="B395" s="45" t="s">
        <v>357</v>
      </c>
      <c r="C395" s="17">
        <v>11000169</v>
      </c>
      <c r="D395" s="17" t="s">
        <v>359</v>
      </c>
      <c r="E395" s="46">
        <v>5907726593968</v>
      </c>
      <c r="F395" s="46" t="s">
        <v>404</v>
      </c>
      <c r="G395" s="91" t="s">
        <v>17</v>
      </c>
      <c r="H395" s="4">
        <v>902</v>
      </c>
      <c r="I395" s="53">
        <v>0.23</v>
      </c>
      <c r="J395" s="5">
        <f t="shared" si="25"/>
        <v>1109.46</v>
      </c>
      <c r="K395" s="92" t="s">
        <v>88</v>
      </c>
      <c r="L395" s="18" t="s">
        <v>28</v>
      </c>
      <c r="M395" s="18"/>
      <c r="N395" s="23"/>
      <c r="O395" s="92" t="s">
        <v>361</v>
      </c>
      <c r="P395" s="70"/>
      <c r="Q395" s="58">
        <f>VLOOKUP(C395,[1]CENNIK!$C:$I,6,0)</f>
        <v>902</v>
      </c>
      <c r="R395" s="58">
        <f t="shared" si="24"/>
        <v>0</v>
      </c>
      <c r="S395" s="86">
        <f t="shared" si="26"/>
        <v>0</v>
      </c>
      <c r="T395" s="2"/>
      <c r="U395" s="2"/>
      <c r="V395" s="2"/>
      <c r="W395" s="2"/>
    </row>
    <row r="396" spans="1:23" s="48" customFormat="1">
      <c r="A396" s="90">
        <v>391</v>
      </c>
      <c r="B396" s="45" t="s">
        <v>357</v>
      </c>
      <c r="C396" s="17" t="s">
        <v>405</v>
      </c>
      <c r="D396" s="17" t="s">
        <v>359</v>
      </c>
      <c r="E396" s="46">
        <v>5907726554051</v>
      </c>
      <c r="F396" s="46" t="s">
        <v>406</v>
      </c>
      <c r="G396" s="91" t="s">
        <v>17</v>
      </c>
      <c r="H396" s="4">
        <v>44</v>
      </c>
      <c r="I396" s="53">
        <v>0.23</v>
      </c>
      <c r="J396" s="5">
        <f t="shared" si="25"/>
        <v>54.12</v>
      </c>
      <c r="K396" s="92" t="s">
        <v>88</v>
      </c>
      <c r="L396" s="18"/>
      <c r="M396" s="18"/>
      <c r="N396" s="23"/>
      <c r="O396" s="92" t="s">
        <v>361</v>
      </c>
      <c r="P396" s="70"/>
      <c r="Q396" s="58">
        <f>VLOOKUP(C396,[1]CENNIK!$C:$I,6,0)</f>
        <v>44</v>
      </c>
      <c r="R396" s="58">
        <f t="shared" si="24"/>
        <v>0</v>
      </c>
      <c r="S396" s="86">
        <f t="shared" si="26"/>
        <v>0</v>
      </c>
      <c r="T396" s="2"/>
      <c r="U396" s="2"/>
      <c r="V396" s="2"/>
      <c r="W396" s="2"/>
    </row>
    <row r="397" spans="1:23" s="48" customFormat="1">
      <c r="A397" s="90">
        <v>392</v>
      </c>
      <c r="B397" s="45" t="s">
        <v>357</v>
      </c>
      <c r="C397" s="17" t="s">
        <v>407</v>
      </c>
      <c r="D397" s="17" t="s">
        <v>359</v>
      </c>
      <c r="E397" s="46">
        <v>5907726596020</v>
      </c>
      <c r="F397" s="46" t="s">
        <v>408</v>
      </c>
      <c r="G397" s="91" t="s">
        <v>17</v>
      </c>
      <c r="H397" s="4">
        <v>23</v>
      </c>
      <c r="I397" s="53">
        <v>0.23</v>
      </c>
      <c r="J397" s="5">
        <f t="shared" si="25"/>
        <v>28.29</v>
      </c>
      <c r="K397" s="92" t="s">
        <v>88</v>
      </c>
      <c r="L397" s="18"/>
      <c r="M397" s="18"/>
      <c r="N397" s="23"/>
      <c r="O397" s="92" t="s">
        <v>409</v>
      </c>
      <c r="P397" s="70"/>
      <c r="Q397" s="58">
        <f>VLOOKUP(C397,[1]CENNIK!$C:$I,6,0)</f>
        <v>23</v>
      </c>
      <c r="R397" s="58">
        <f t="shared" si="24"/>
        <v>0</v>
      </c>
      <c r="S397" s="86">
        <f t="shared" si="26"/>
        <v>0</v>
      </c>
      <c r="T397" s="2"/>
      <c r="U397" s="2"/>
      <c r="V397" s="2"/>
      <c r="W397" s="2"/>
    </row>
    <row r="398" spans="1:23" s="48" customFormat="1">
      <c r="A398" s="90">
        <v>393</v>
      </c>
      <c r="B398" s="45" t="s">
        <v>357</v>
      </c>
      <c r="C398" s="17" t="s">
        <v>410</v>
      </c>
      <c r="D398" s="17" t="s">
        <v>359</v>
      </c>
      <c r="E398" s="46">
        <v>5907726595900</v>
      </c>
      <c r="F398" s="46" t="s">
        <v>411</v>
      </c>
      <c r="G398" s="91" t="s">
        <v>17</v>
      </c>
      <c r="H398" s="4">
        <v>85</v>
      </c>
      <c r="I398" s="53">
        <v>0.23</v>
      </c>
      <c r="J398" s="5">
        <f t="shared" si="25"/>
        <v>104.55</v>
      </c>
      <c r="K398" s="92" t="s">
        <v>88</v>
      </c>
      <c r="L398" s="18" t="s">
        <v>28</v>
      </c>
      <c r="M398" s="18"/>
      <c r="N398" s="23"/>
      <c r="O398" s="92" t="s">
        <v>361</v>
      </c>
      <c r="P398" s="70"/>
      <c r="Q398" s="58">
        <f>VLOOKUP(C398,[1]CENNIK!$C:$I,6,0)</f>
        <v>85</v>
      </c>
      <c r="R398" s="58">
        <f t="shared" si="24"/>
        <v>0</v>
      </c>
      <c r="S398" s="86">
        <f t="shared" si="26"/>
        <v>0</v>
      </c>
      <c r="T398" s="2"/>
      <c r="U398" s="2"/>
      <c r="V398" s="2"/>
      <c r="W398" s="2"/>
    </row>
    <row r="399" spans="1:23" s="48" customFormat="1">
      <c r="A399" s="90">
        <v>394</v>
      </c>
      <c r="B399" s="45" t="s">
        <v>357</v>
      </c>
      <c r="C399" s="17" t="s">
        <v>412</v>
      </c>
      <c r="D399" s="17" t="s">
        <v>359</v>
      </c>
      <c r="E399" s="46">
        <v>5907726595917</v>
      </c>
      <c r="F399" s="46" t="s">
        <v>413</v>
      </c>
      <c r="G399" s="91" t="s">
        <v>17</v>
      </c>
      <c r="H399" s="4">
        <v>169</v>
      </c>
      <c r="I399" s="53">
        <v>0.23</v>
      </c>
      <c r="J399" s="5">
        <f t="shared" si="25"/>
        <v>207.87</v>
      </c>
      <c r="K399" s="92" t="s">
        <v>88</v>
      </c>
      <c r="L399" s="18"/>
      <c r="M399" s="18"/>
      <c r="N399" s="23"/>
      <c r="O399" s="92" t="s">
        <v>361</v>
      </c>
      <c r="P399" s="70"/>
      <c r="Q399" s="58">
        <f>VLOOKUP(C399,[1]CENNIK!$C:$I,6,0)</f>
        <v>169</v>
      </c>
      <c r="R399" s="58">
        <f t="shared" si="24"/>
        <v>0</v>
      </c>
      <c r="S399" s="86">
        <f t="shared" si="26"/>
        <v>0</v>
      </c>
      <c r="T399" s="2"/>
      <c r="U399" s="2"/>
      <c r="V399" s="2"/>
      <c r="W399" s="2"/>
    </row>
    <row r="400" spans="1:23" s="48" customFormat="1">
      <c r="A400" s="90">
        <v>395</v>
      </c>
      <c r="B400" s="45" t="s">
        <v>357</v>
      </c>
      <c r="C400" s="17" t="s">
        <v>414</v>
      </c>
      <c r="D400" s="17" t="s">
        <v>359</v>
      </c>
      <c r="E400" s="46">
        <v>5907726595924</v>
      </c>
      <c r="F400" s="46" t="s">
        <v>415</v>
      </c>
      <c r="G400" s="91" t="s">
        <v>17</v>
      </c>
      <c r="H400" s="4">
        <v>368</v>
      </c>
      <c r="I400" s="53">
        <v>0.23</v>
      </c>
      <c r="J400" s="5">
        <f t="shared" si="25"/>
        <v>452.64</v>
      </c>
      <c r="K400" s="92" t="s">
        <v>88</v>
      </c>
      <c r="L400" s="18"/>
      <c r="M400" s="18"/>
      <c r="N400" s="23"/>
      <c r="O400" s="92" t="s">
        <v>416</v>
      </c>
      <c r="P400" s="70"/>
      <c r="Q400" s="58">
        <f>VLOOKUP(C400,[1]CENNIK!$C:$I,6,0)</f>
        <v>368</v>
      </c>
      <c r="R400" s="58">
        <f t="shared" si="24"/>
        <v>0</v>
      </c>
      <c r="S400" s="86">
        <f t="shared" si="26"/>
        <v>0</v>
      </c>
      <c r="T400" s="2"/>
      <c r="U400" s="2"/>
      <c r="V400" s="2"/>
      <c r="W400" s="2"/>
    </row>
    <row r="401" spans="1:23" s="48" customFormat="1">
      <c r="A401" s="90">
        <v>396</v>
      </c>
      <c r="B401" s="45" t="s">
        <v>357</v>
      </c>
      <c r="C401" s="17" t="s">
        <v>417</v>
      </c>
      <c r="D401" s="17" t="s">
        <v>359</v>
      </c>
      <c r="E401" s="46">
        <v>5907726595443</v>
      </c>
      <c r="F401" s="46" t="s">
        <v>418</v>
      </c>
      <c r="G401" s="91" t="s">
        <v>17</v>
      </c>
      <c r="H401" s="4">
        <v>285</v>
      </c>
      <c r="I401" s="53">
        <v>0.23</v>
      </c>
      <c r="J401" s="5">
        <f t="shared" si="25"/>
        <v>350.55</v>
      </c>
      <c r="K401" s="92" t="s">
        <v>88</v>
      </c>
      <c r="L401" s="18"/>
      <c r="M401" s="18"/>
      <c r="N401" s="23"/>
      <c r="O401" s="92" t="s">
        <v>361</v>
      </c>
      <c r="P401" s="70"/>
      <c r="Q401" s="58">
        <f>VLOOKUP(C401,[1]CENNIK!$C:$I,6,0)</f>
        <v>285</v>
      </c>
      <c r="R401" s="58">
        <f t="shared" si="24"/>
        <v>0</v>
      </c>
      <c r="S401" s="86">
        <f t="shared" si="26"/>
        <v>0</v>
      </c>
      <c r="T401" s="2"/>
      <c r="U401" s="2"/>
      <c r="V401" s="2"/>
      <c r="W401" s="2"/>
    </row>
    <row r="402" spans="1:23" s="48" customFormat="1">
      <c r="A402" s="90">
        <v>397</v>
      </c>
      <c r="B402" s="45" t="s">
        <v>357</v>
      </c>
      <c r="C402" s="17" t="s">
        <v>419</v>
      </c>
      <c r="D402" s="17" t="s">
        <v>359</v>
      </c>
      <c r="E402" s="46">
        <v>5907726594767</v>
      </c>
      <c r="F402" s="46" t="s">
        <v>420</v>
      </c>
      <c r="G402" s="91" t="s">
        <v>17</v>
      </c>
      <c r="H402" s="4">
        <v>305</v>
      </c>
      <c r="I402" s="53">
        <v>0.23</v>
      </c>
      <c r="J402" s="5">
        <f t="shared" si="25"/>
        <v>375.15</v>
      </c>
      <c r="K402" s="92" t="s">
        <v>88</v>
      </c>
      <c r="L402" s="18"/>
      <c r="M402" s="18"/>
      <c r="N402" s="23"/>
      <c r="O402" s="92" t="s">
        <v>361</v>
      </c>
      <c r="P402" s="70"/>
      <c r="Q402" s="58">
        <f>VLOOKUP(C402,[1]CENNIK!$C:$I,6,0)</f>
        <v>305</v>
      </c>
      <c r="R402" s="58">
        <f t="shared" si="24"/>
        <v>0</v>
      </c>
      <c r="S402" s="86">
        <f t="shared" si="26"/>
        <v>0</v>
      </c>
      <c r="T402" s="2"/>
      <c r="U402" s="2"/>
      <c r="V402" s="2"/>
      <c r="W402" s="2"/>
    </row>
    <row r="403" spans="1:23" s="48" customFormat="1">
      <c r="A403" s="90">
        <v>398</v>
      </c>
      <c r="B403" s="45" t="s">
        <v>357</v>
      </c>
      <c r="C403" s="17" t="s">
        <v>421</v>
      </c>
      <c r="D403" s="17" t="s">
        <v>359</v>
      </c>
      <c r="E403" s="46">
        <v>5907726595832</v>
      </c>
      <c r="F403" s="46" t="s">
        <v>422</v>
      </c>
      <c r="G403" s="91" t="s">
        <v>17</v>
      </c>
      <c r="H403" s="4">
        <v>365</v>
      </c>
      <c r="I403" s="53">
        <v>0.23</v>
      </c>
      <c r="J403" s="5">
        <f t="shared" si="25"/>
        <v>448.95</v>
      </c>
      <c r="K403" s="92" t="s">
        <v>88</v>
      </c>
      <c r="L403" s="18"/>
      <c r="M403" s="18"/>
      <c r="N403" s="23"/>
      <c r="O403" s="92" t="s">
        <v>361</v>
      </c>
      <c r="P403" s="70"/>
      <c r="Q403" s="58">
        <f>VLOOKUP(C403,[1]CENNIK!$C:$I,6,0)</f>
        <v>365</v>
      </c>
      <c r="R403" s="58">
        <f t="shared" si="24"/>
        <v>0</v>
      </c>
      <c r="S403" s="86">
        <f t="shared" si="26"/>
        <v>0</v>
      </c>
      <c r="T403" s="2"/>
      <c r="U403" s="2"/>
      <c r="V403" s="2"/>
      <c r="W403" s="2"/>
    </row>
    <row r="404" spans="1:23" s="48" customFormat="1">
      <c r="A404" s="90">
        <v>399</v>
      </c>
      <c r="B404" s="45" t="s">
        <v>357</v>
      </c>
      <c r="C404" s="17" t="s">
        <v>423</v>
      </c>
      <c r="D404" s="17" t="s">
        <v>359</v>
      </c>
      <c r="E404" s="46">
        <v>5907726596259</v>
      </c>
      <c r="F404" s="46" t="s">
        <v>424</v>
      </c>
      <c r="G404" s="91" t="s">
        <v>17</v>
      </c>
      <c r="H404" s="4">
        <v>389</v>
      </c>
      <c r="I404" s="53">
        <v>0.23</v>
      </c>
      <c r="J404" s="5">
        <f t="shared" si="25"/>
        <v>478.46999999999997</v>
      </c>
      <c r="K404" s="92" t="s">
        <v>88</v>
      </c>
      <c r="L404" s="18"/>
      <c r="M404" s="18"/>
      <c r="N404" s="23"/>
      <c r="O404" s="92" t="s">
        <v>361</v>
      </c>
      <c r="P404" s="70"/>
      <c r="Q404" s="58">
        <f>VLOOKUP(C404,[1]CENNIK!$C:$I,6,0)</f>
        <v>389</v>
      </c>
      <c r="R404" s="58">
        <f t="shared" si="24"/>
        <v>0</v>
      </c>
      <c r="S404" s="86">
        <f t="shared" si="26"/>
        <v>0</v>
      </c>
      <c r="T404" s="2"/>
      <c r="U404" s="2"/>
      <c r="V404" s="2"/>
      <c r="W404" s="2"/>
    </row>
    <row r="405" spans="1:23" s="48" customFormat="1">
      <c r="A405" s="90">
        <v>400</v>
      </c>
      <c r="B405" s="45" t="s">
        <v>357</v>
      </c>
      <c r="C405" s="17" t="s">
        <v>425</v>
      </c>
      <c r="D405" s="17" t="s">
        <v>359</v>
      </c>
      <c r="E405" s="46">
        <v>5907726594941</v>
      </c>
      <c r="F405" s="46" t="s">
        <v>426</v>
      </c>
      <c r="G405" s="91" t="s">
        <v>17</v>
      </c>
      <c r="H405" s="4">
        <v>3151</v>
      </c>
      <c r="I405" s="53">
        <v>0.23</v>
      </c>
      <c r="J405" s="5">
        <f t="shared" si="25"/>
        <v>3875.73</v>
      </c>
      <c r="K405" s="92" t="s">
        <v>88</v>
      </c>
      <c r="L405" s="18"/>
      <c r="M405" s="18"/>
      <c r="N405" s="23"/>
      <c r="O405" s="92" t="s">
        <v>361</v>
      </c>
      <c r="P405" s="70"/>
      <c r="Q405" s="58">
        <f>VLOOKUP(C405,[1]CENNIK!$C:$I,6,0)</f>
        <v>3151</v>
      </c>
      <c r="R405" s="58">
        <f t="shared" si="24"/>
        <v>0</v>
      </c>
      <c r="S405" s="86">
        <f t="shared" si="26"/>
        <v>0</v>
      </c>
      <c r="T405" s="2"/>
      <c r="U405" s="2"/>
      <c r="V405" s="2"/>
      <c r="W405" s="2"/>
    </row>
    <row r="406" spans="1:23" s="48" customFormat="1">
      <c r="A406" s="90">
        <v>401</v>
      </c>
      <c r="B406" s="45" t="s">
        <v>357</v>
      </c>
      <c r="C406" s="17">
        <v>11000111</v>
      </c>
      <c r="D406" s="17" t="s">
        <v>359</v>
      </c>
      <c r="E406" s="46">
        <v>5907726598277</v>
      </c>
      <c r="F406" s="46" t="s">
        <v>427</v>
      </c>
      <c r="G406" s="91" t="s">
        <v>17</v>
      </c>
      <c r="H406" s="4">
        <v>538</v>
      </c>
      <c r="I406" s="53">
        <v>0.23</v>
      </c>
      <c r="J406" s="5">
        <f t="shared" si="25"/>
        <v>661.74</v>
      </c>
      <c r="K406" s="92" t="s">
        <v>88</v>
      </c>
      <c r="L406" s="18"/>
      <c r="M406" s="18"/>
      <c r="N406" s="23"/>
      <c r="O406" s="92" t="s">
        <v>361</v>
      </c>
      <c r="P406" s="70"/>
      <c r="Q406" s="58">
        <f>VLOOKUP(C406,[1]CENNIK!$C:$I,6,0)</f>
        <v>538</v>
      </c>
      <c r="R406" s="58">
        <f t="shared" si="24"/>
        <v>0</v>
      </c>
      <c r="S406" s="86">
        <f t="shared" si="26"/>
        <v>0</v>
      </c>
      <c r="T406" s="2"/>
      <c r="U406" s="2"/>
      <c r="V406" s="2"/>
      <c r="W406" s="2"/>
    </row>
    <row r="407" spans="1:23" s="48" customFormat="1">
      <c r="A407" s="90">
        <v>402</v>
      </c>
      <c r="B407" s="45" t="s">
        <v>357</v>
      </c>
      <c r="C407" s="17" t="s">
        <v>400</v>
      </c>
      <c r="D407" s="17" t="s">
        <v>359</v>
      </c>
      <c r="E407" s="46">
        <v>5907726594019</v>
      </c>
      <c r="F407" s="46" t="s">
        <v>401</v>
      </c>
      <c r="G407" s="91" t="s">
        <v>17</v>
      </c>
      <c r="H407" s="4">
        <v>181</v>
      </c>
      <c r="I407" s="53">
        <v>0.23</v>
      </c>
      <c r="J407" s="5">
        <f t="shared" si="25"/>
        <v>222.63</v>
      </c>
      <c r="K407" s="92" t="s">
        <v>88</v>
      </c>
      <c r="L407" s="18"/>
      <c r="M407" s="18"/>
      <c r="N407" s="23"/>
      <c r="O407" s="92" t="s">
        <v>361</v>
      </c>
      <c r="P407" s="70"/>
      <c r="Q407" s="58">
        <f>VLOOKUP(C407,[1]CENNIK!$C:$I,6,0)</f>
        <v>181</v>
      </c>
      <c r="R407" s="58">
        <f t="shared" si="24"/>
        <v>0</v>
      </c>
      <c r="S407" s="86">
        <f t="shared" si="26"/>
        <v>0</v>
      </c>
      <c r="T407" s="2"/>
      <c r="U407" s="2"/>
      <c r="V407" s="2"/>
      <c r="W407" s="2"/>
    </row>
    <row r="408" spans="1:23" s="48" customFormat="1">
      <c r="A408" s="90">
        <v>403</v>
      </c>
      <c r="B408" s="45" t="s">
        <v>357</v>
      </c>
      <c r="C408" s="17" t="s">
        <v>428</v>
      </c>
      <c r="D408" s="17" t="s">
        <v>359</v>
      </c>
      <c r="E408" s="46">
        <v>5907726598239</v>
      </c>
      <c r="F408" s="46" t="s">
        <v>429</v>
      </c>
      <c r="G408" s="91" t="s">
        <v>17</v>
      </c>
      <c r="H408" s="4">
        <v>226</v>
      </c>
      <c r="I408" s="53">
        <v>0.23</v>
      </c>
      <c r="J408" s="5">
        <f t="shared" si="25"/>
        <v>277.98</v>
      </c>
      <c r="K408" s="92" t="s">
        <v>88</v>
      </c>
      <c r="L408" s="18"/>
      <c r="M408" s="18"/>
      <c r="N408" s="23"/>
      <c r="O408" s="92" t="s">
        <v>361</v>
      </c>
      <c r="P408" s="70"/>
      <c r="Q408" s="58">
        <f>VLOOKUP(C408,[1]CENNIK!$C:$I,6,0)</f>
        <v>226</v>
      </c>
      <c r="R408" s="58">
        <f t="shared" ref="R408:R471" si="27">H408-Q408</f>
        <v>0</v>
      </c>
      <c r="S408" s="86">
        <f t="shared" si="26"/>
        <v>0</v>
      </c>
      <c r="T408" s="2"/>
      <c r="U408" s="2"/>
      <c r="V408" s="2"/>
      <c r="W408" s="2"/>
    </row>
    <row r="409" spans="1:23" s="48" customFormat="1">
      <c r="A409" s="90">
        <v>404</v>
      </c>
      <c r="B409" s="45" t="s">
        <v>357</v>
      </c>
      <c r="C409" s="17" t="s">
        <v>430</v>
      </c>
      <c r="D409" s="17" t="s">
        <v>359</v>
      </c>
      <c r="E409" s="46">
        <v>5907726594064</v>
      </c>
      <c r="F409" s="46" t="s">
        <v>431</v>
      </c>
      <c r="G409" s="91" t="s">
        <v>17</v>
      </c>
      <c r="H409" s="4">
        <v>1102</v>
      </c>
      <c r="I409" s="53">
        <v>0.23</v>
      </c>
      <c r="J409" s="5">
        <f t="shared" si="25"/>
        <v>1355.46</v>
      </c>
      <c r="K409" s="92" t="s">
        <v>88</v>
      </c>
      <c r="L409" s="18"/>
      <c r="M409" s="18"/>
      <c r="N409" s="23"/>
      <c r="O409" s="92" t="s">
        <v>361</v>
      </c>
      <c r="P409" s="70"/>
      <c r="Q409" s="58">
        <f>VLOOKUP(C409,[1]CENNIK!$C:$I,6,0)</f>
        <v>1102</v>
      </c>
      <c r="R409" s="58">
        <f t="shared" si="27"/>
        <v>0</v>
      </c>
      <c r="S409" s="86">
        <f t="shared" si="26"/>
        <v>0</v>
      </c>
      <c r="T409" s="2"/>
      <c r="U409" s="2"/>
      <c r="V409" s="2"/>
      <c r="W409" s="2"/>
    </row>
    <row r="410" spans="1:23" s="48" customFormat="1">
      <c r="A410" s="90">
        <v>405</v>
      </c>
      <c r="B410" s="45" t="s">
        <v>357</v>
      </c>
      <c r="C410" s="17" t="s">
        <v>432</v>
      </c>
      <c r="D410" s="17" t="s">
        <v>359</v>
      </c>
      <c r="E410" s="46">
        <v>5907726595702</v>
      </c>
      <c r="F410" s="46" t="s">
        <v>433</v>
      </c>
      <c r="G410" s="91" t="s">
        <v>17</v>
      </c>
      <c r="H410" s="4">
        <v>397</v>
      </c>
      <c r="I410" s="53">
        <v>0.23</v>
      </c>
      <c r="J410" s="5">
        <f t="shared" si="25"/>
        <v>488.31</v>
      </c>
      <c r="K410" s="92" t="s">
        <v>88</v>
      </c>
      <c r="L410" s="18"/>
      <c r="M410" s="18"/>
      <c r="N410" s="23"/>
      <c r="O410" s="92" t="s">
        <v>361</v>
      </c>
      <c r="P410" s="70"/>
      <c r="Q410" s="58">
        <f>VLOOKUP(C410,[1]CENNIK!$C:$I,6,0)</f>
        <v>397</v>
      </c>
      <c r="R410" s="58">
        <f t="shared" si="27"/>
        <v>0</v>
      </c>
      <c r="S410" s="86">
        <f t="shared" si="26"/>
        <v>0</v>
      </c>
      <c r="T410" s="2"/>
      <c r="U410" s="2"/>
      <c r="V410" s="2"/>
      <c r="W410" s="2"/>
    </row>
    <row r="411" spans="1:23" s="48" customFormat="1">
      <c r="A411" s="90">
        <v>406</v>
      </c>
      <c r="B411" s="45" t="s">
        <v>357</v>
      </c>
      <c r="C411" s="17" t="s">
        <v>434</v>
      </c>
      <c r="D411" s="17" t="s">
        <v>359</v>
      </c>
      <c r="E411" s="46">
        <v>5907726595962</v>
      </c>
      <c r="F411" s="46" t="s">
        <v>435</v>
      </c>
      <c r="G411" s="91" t="s">
        <v>17</v>
      </c>
      <c r="H411" s="4">
        <v>350</v>
      </c>
      <c r="I411" s="53">
        <v>0.23</v>
      </c>
      <c r="J411" s="5">
        <f t="shared" si="25"/>
        <v>430.5</v>
      </c>
      <c r="K411" s="92" t="s">
        <v>88</v>
      </c>
      <c r="L411" s="18"/>
      <c r="M411" s="18"/>
      <c r="N411" s="23"/>
      <c r="O411" s="92" t="s">
        <v>361</v>
      </c>
      <c r="P411" s="70"/>
      <c r="Q411" s="58">
        <f>VLOOKUP(C411,[1]CENNIK!$C:$I,6,0)</f>
        <v>350</v>
      </c>
      <c r="R411" s="58">
        <f t="shared" si="27"/>
        <v>0</v>
      </c>
      <c r="S411" s="86">
        <f t="shared" si="26"/>
        <v>0</v>
      </c>
      <c r="T411" s="2"/>
      <c r="U411" s="2"/>
      <c r="V411" s="2"/>
      <c r="W411" s="2"/>
    </row>
    <row r="412" spans="1:23" s="48" customFormat="1">
      <c r="A412" s="90">
        <v>407</v>
      </c>
      <c r="B412" s="45" t="s">
        <v>357</v>
      </c>
      <c r="C412" s="17" t="s">
        <v>436</v>
      </c>
      <c r="D412" s="17" t="s">
        <v>359</v>
      </c>
      <c r="E412" s="46">
        <v>5907726595887</v>
      </c>
      <c r="F412" s="46" t="s">
        <v>437</v>
      </c>
      <c r="G412" s="91" t="s">
        <v>17</v>
      </c>
      <c r="H412" s="4">
        <v>150</v>
      </c>
      <c r="I412" s="53">
        <v>0.23</v>
      </c>
      <c r="J412" s="5">
        <f t="shared" si="25"/>
        <v>184.5</v>
      </c>
      <c r="K412" s="92" t="s">
        <v>88</v>
      </c>
      <c r="L412" s="18" t="s">
        <v>28</v>
      </c>
      <c r="M412" s="18"/>
      <c r="N412" s="23"/>
      <c r="O412" s="92" t="s">
        <v>361</v>
      </c>
      <c r="P412" s="70"/>
      <c r="Q412" s="58">
        <f>VLOOKUP(C412,[1]CENNIK!$C:$I,6,0)</f>
        <v>150</v>
      </c>
      <c r="R412" s="58">
        <f t="shared" si="27"/>
        <v>0</v>
      </c>
      <c r="S412" s="86">
        <f t="shared" si="26"/>
        <v>0</v>
      </c>
      <c r="T412" s="2"/>
      <c r="U412" s="2"/>
      <c r="V412" s="2"/>
      <c r="W412" s="2"/>
    </row>
    <row r="413" spans="1:23" s="48" customFormat="1">
      <c r="A413" s="90">
        <v>408</v>
      </c>
      <c r="B413" s="45" t="s">
        <v>357</v>
      </c>
      <c r="C413" s="17" t="s">
        <v>438</v>
      </c>
      <c r="D413" s="17" t="s">
        <v>359</v>
      </c>
      <c r="E413" s="46">
        <v>5907726595870</v>
      </c>
      <c r="F413" s="46" t="s">
        <v>439</v>
      </c>
      <c r="G413" s="91" t="s">
        <v>17</v>
      </c>
      <c r="H413" s="4">
        <v>135</v>
      </c>
      <c r="I413" s="53">
        <v>0.23</v>
      </c>
      <c r="J413" s="5">
        <f t="shared" si="25"/>
        <v>166.05</v>
      </c>
      <c r="K413" s="92" t="s">
        <v>88</v>
      </c>
      <c r="L413" s="18"/>
      <c r="M413" s="18"/>
      <c r="N413" s="23"/>
      <c r="O413" s="92" t="s">
        <v>361</v>
      </c>
      <c r="P413" s="70"/>
      <c r="Q413" s="58">
        <f>VLOOKUP(C413,[1]CENNIK!$C:$I,6,0)</f>
        <v>135</v>
      </c>
      <c r="R413" s="58">
        <f t="shared" si="27"/>
        <v>0</v>
      </c>
      <c r="S413" s="86">
        <f t="shared" si="26"/>
        <v>0</v>
      </c>
      <c r="T413" s="2"/>
      <c r="U413" s="2"/>
      <c r="V413" s="2"/>
      <c r="W413" s="2"/>
    </row>
    <row r="414" spans="1:23" s="48" customFormat="1">
      <c r="A414" s="90">
        <v>409</v>
      </c>
      <c r="B414" s="45" t="s">
        <v>357</v>
      </c>
      <c r="C414" s="17" t="s">
        <v>440</v>
      </c>
      <c r="D414" s="17" t="s">
        <v>359</v>
      </c>
      <c r="E414" s="46">
        <v>5907726596242</v>
      </c>
      <c r="F414" s="46" t="s">
        <v>441</v>
      </c>
      <c r="G414" s="91" t="s">
        <v>17</v>
      </c>
      <c r="H414" s="4">
        <v>213</v>
      </c>
      <c r="I414" s="53">
        <v>0.23</v>
      </c>
      <c r="J414" s="5">
        <f t="shared" si="25"/>
        <v>261.99</v>
      </c>
      <c r="K414" s="92" t="s">
        <v>88</v>
      </c>
      <c r="L414" s="18"/>
      <c r="M414" s="18"/>
      <c r="N414" s="23"/>
      <c r="O414" s="92" t="s">
        <v>361</v>
      </c>
      <c r="P414" s="70"/>
      <c r="Q414" s="58">
        <f>VLOOKUP(C414,[1]CENNIK!$C:$I,6,0)</f>
        <v>213</v>
      </c>
      <c r="R414" s="58">
        <f t="shared" si="27"/>
        <v>0</v>
      </c>
      <c r="S414" s="86">
        <f t="shared" si="26"/>
        <v>0</v>
      </c>
      <c r="T414" s="2"/>
      <c r="U414" s="2"/>
      <c r="V414" s="2"/>
      <c r="W414" s="2"/>
    </row>
    <row r="415" spans="1:23" s="48" customFormat="1">
      <c r="A415" s="90">
        <v>410</v>
      </c>
      <c r="B415" s="45" t="s">
        <v>357</v>
      </c>
      <c r="C415" s="17" t="s">
        <v>442</v>
      </c>
      <c r="D415" s="17" t="s">
        <v>443</v>
      </c>
      <c r="E415" s="46">
        <v>5907726595764</v>
      </c>
      <c r="F415" s="46" t="s">
        <v>444</v>
      </c>
      <c r="G415" s="91" t="s">
        <v>17</v>
      </c>
      <c r="H415" s="4">
        <v>195</v>
      </c>
      <c r="I415" s="53">
        <v>0.23</v>
      </c>
      <c r="J415" s="5">
        <f t="shared" si="25"/>
        <v>239.85</v>
      </c>
      <c r="K415" s="92" t="s">
        <v>88</v>
      </c>
      <c r="L415" s="18"/>
      <c r="M415" s="18"/>
      <c r="N415" s="23"/>
      <c r="O415" s="92" t="s">
        <v>361</v>
      </c>
      <c r="P415" s="70"/>
      <c r="Q415" s="58">
        <f>VLOOKUP(C415,[1]CENNIK!$C:$I,6,0)</f>
        <v>195</v>
      </c>
      <c r="R415" s="58">
        <f t="shared" si="27"/>
        <v>0</v>
      </c>
      <c r="S415" s="86">
        <f t="shared" si="26"/>
        <v>0</v>
      </c>
      <c r="T415" s="2"/>
      <c r="U415" s="2"/>
      <c r="V415" s="2"/>
      <c r="W415" s="2"/>
    </row>
    <row r="416" spans="1:23" s="48" customFormat="1">
      <c r="A416" s="90">
        <v>411</v>
      </c>
      <c r="B416" s="45" t="s">
        <v>357</v>
      </c>
      <c r="C416" s="17" t="s">
        <v>445</v>
      </c>
      <c r="D416" s="17" t="s">
        <v>443</v>
      </c>
      <c r="E416" s="46">
        <v>5907726595337</v>
      </c>
      <c r="F416" s="46" t="s">
        <v>446</v>
      </c>
      <c r="G416" s="91" t="s">
        <v>17</v>
      </c>
      <c r="H416" s="4">
        <v>226</v>
      </c>
      <c r="I416" s="53">
        <v>0.23</v>
      </c>
      <c r="J416" s="5">
        <f t="shared" si="25"/>
        <v>277.98</v>
      </c>
      <c r="K416" s="92" t="s">
        <v>88</v>
      </c>
      <c r="L416" s="18"/>
      <c r="M416" s="18"/>
      <c r="N416" s="23"/>
      <c r="O416" s="92" t="s">
        <v>361</v>
      </c>
      <c r="P416" s="70"/>
      <c r="Q416" s="58">
        <f>VLOOKUP(C416,[1]CENNIK!$C:$I,6,0)</f>
        <v>226</v>
      </c>
      <c r="R416" s="58">
        <f t="shared" si="27"/>
        <v>0</v>
      </c>
      <c r="S416" s="86">
        <f t="shared" si="26"/>
        <v>0</v>
      </c>
      <c r="T416" s="2"/>
      <c r="U416" s="2"/>
      <c r="V416" s="2"/>
      <c r="W416" s="2"/>
    </row>
    <row r="417" spans="1:23" s="48" customFormat="1">
      <c r="A417" s="90">
        <v>412</v>
      </c>
      <c r="B417" s="45" t="s">
        <v>357</v>
      </c>
      <c r="C417" s="17" t="s">
        <v>447</v>
      </c>
      <c r="D417" s="17" t="s">
        <v>443</v>
      </c>
      <c r="E417" s="46">
        <v>5907726594910</v>
      </c>
      <c r="F417" s="46" t="s">
        <v>448</v>
      </c>
      <c r="G417" s="91" t="s">
        <v>17</v>
      </c>
      <c r="H417" s="4">
        <v>1576</v>
      </c>
      <c r="I417" s="53">
        <v>0.23</v>
      </c>
      <c r="J417" s="5">
        <f t="shared" si="25"/>
        <v>1938.48</v>
      </c>
      <c r="K417" s="92" t="s">
        <v>88</v>
      </c>
      <c r="L417" s="18"/>
      <c r="M417" s="18"/>
      <c r="N417" s="23"/>
      <c r="O417" s="92" t="s">
        <v>361</v>
      </c>
      <c r="P417" s="70"/>
      <c r="Q417" s="58">
        <f>VLOOKUP(C417,[1]CENNIK!$C:$I,6,0)</f>
        <v>1576</v>
      </c>
      <c r="R417" s="58">
        <f t="shared" si="27"/>
        <v>0</v>
      </c>
      <c r="S417" s="86">
        <f t="shared" si="26"/>
        <v>0</v>
      </c>
      <c r="T417" s="2"/>
      <c r="U417" s="2"/>
      <c r="V417" s="2"/>
      <c r="W417" s="2"/>
    </row>
    <row r="418" spans="1:23" s="48" customFormat="1">
      <c r="A418" s="90">
        <v>413</v>
      </c>
      <c r="B418" s="45" t="s">
        <v>357</v>
      </c>
      <c r="C418" s="17" t="s">
        <v>449</v>
      </c>
      <c r="D418" s="17" t="s">
        <v>443</v>
      </c>
      <c r="E418" s="46">
        <v>5907726595771</v>
      </c>
      <c r="F418" s="46" t="s">
        <v>450</v>
      </c>
      <c r="G418" s="91" t="s">
        <v>17</v>
      </c>
      <c r="H418" s="4">
        <v>220</v>
      </c>
      <c r="I418" s="53">
        <v>0.23</v>
      </c>
      <c r="J418" s="5">
        <f t="shared" si="25"/>
        <v>270.60000000000002</v>
      </c>
      <c r="K418" s="92" t="s">
        <v>88</v>
      </c>
      <c r="L418" s="18"/>
      <c r="M418" s="18"/>
      <c r="N418" s="23"/>
      <c r="O418" s="92" t="s">
        <v>361</v>
      </c>
      <c r="P418" s="70"/>
      <c r="Q418" s="58">
        <f>VLOOKUP(C418,[1]CENNIK!$C:$I,6,0)</f>
        <v>220</v>
      </c>
      <c r="R418" s="58">
        <f t="shared" si="27"/>
        <v>0</v>
      </c>
      <c r="S418" s="86">
        <f t="shared" si="26"/>
        <v>0</v>
      </c>
      <c r="T418" s="2"/>
      <c r="U418" s="2"/>
      <c r="V418" s="2"/>
      <c r="W418" s="2"/>
    </row>
    <row r="419" spans="1:23" s="48" customFormat="1">
      <c r="A419" s="90">
        <v>414</v>
      </c>
      <c r="B419" s="45" t="s">
        <v>357</v>
      </c>
      <c r="C419" s="17" t="s">
        <v>451</v>
      </c>
      <c r="D419" s="17" t="s">
        <v>443</v>
      </c>
      <c r="E419" s="46">
        <v>5907726595320</v>
      </c>
      <c r="F419" s="46" t="s">
        <v>452</v>
      </c>
      <c r="G419" s="91" t="s">
        <v>17</v>
      </c>
      <c r="H419" s="4">
        <v>281</v>
      </c>
      <c r="I419" s="53">
        <v>0.23</v>
      </c>
      <c r="J419" s="5">
        <f t="shared" si="25"/>
        <v>345.63</v>
      </c>
      <c r="K419" s="92" t="s">
        <v>88</v>
      </c>
      <c r="L419" s="18"/>
      <c r="M419" s="18"/>
      <c r="N419" s="23"/>
      <c r="O419" s="92" t="s">
        <v>361</v>
      </c>
      <c r="P419" s="70"/>
      <c r="Q419" s="58">
        <f>VLOOKUP(C419,[1]CENNIK!$C:$I,6,0)</f>
        <v>281</v>
      </c>
      <c r="R419" s="58">
        <f t="shared" si="27"/>
        <v>0</v>
      </c>
      <c r="S419" s="86">
        <f t="shared" si="26"/>
        <v>0</v>
      </c>
      <c r="T419" s="2"/>
      <c r="U419" s="2"/>
      <c r="V419" s="2"/>
      <c r="W419" s="2"/>
    </row>
    <row r="420" spans="1:23" s="48" customFormat="1">
      <c r="A420" s="90">
        <v>415</v>
      </c>
      <c r="B420" s="45" t="s">
        <v>357</v>
      </c>
      <c r="C420" s="17" t="s">
        <v>453</v>
      </c>
      <c r="D420" s="17" t="s">
        <v>443</v>
      </c>
      <c r="E420" s="46">
        <v>5907726595016</v>
      </c>
      <c r="F420" s="46" t="s">
        <v>454</v>
      </c>
      <c r="G420" s="91" t="s">
        <v>17</v>
      </c>
      <c r="H420" s="4">
        <v>1972</v>
      </c>
      <c r="I420" s="53">
        <v>0.23</v>
      </c>
      <c r="J420" s="5">
        <f t="shared" si="25"/>
        <v>2425.56</v>
      </c>
      <c r="K420" s="92" t="s">
        <v>88</v>
      </c>
      <c r="L420" s="18"/>
      <c r="M420" s="18"/>
      <c r="N420" s="23"/>
      <c r="O420" s="92" t="s">
        <v>361</v>
      </c>
      <c r="P420" s="70"/>
      <c r="Q420" s="58">
        <f>VLOOKUP(C420,[1]CENNIK!$C:$I,6,0)</f>
        <v>1972</v>
      </c>
      <c r="R420" s="58">
        <f t="shared" si="27"/>
        <v>0</v>
      </c>
      <c r="S420" s="86">
        <f t="shared" si="26"/>
        <v>0</v>
      </c>
      <c r="T420" s="2"/>
      <c r="U420" s="2"/>
      <c r="V420" s="2"/>
      <c r="W420" s="2"/>
    </row>
    <row r="421" spans="1:23" s="48" customFormat="1">
      <c r="A421" s="90">
        <v>416</v>
      </c>
      <c r="B421" s="45" t="s">
        <v>357</v>
      </c>
      <c r="C421" s="17" t="s">
        <v>455</v>
      </c>
      <c r="D421" s="17" t="s">
        <v>359</v>
      </c>
      <c r="E421" s="46">
        <v>5907726595788</v>
      </c>
      <c r="F421" s="46" t="s">
        <v>456</v>
      </c>
      <c r="G421" s="91" t="s">
        <v>17</v>
      </c>
      <c r="H421" s="4">
        <v>218</v>
      </c>
      <c r="I421" s="53">
        <v>0.23</v>
      </c>
      <c r="J421" s="5">
        <f t="shared" si="25"/>
        <v>268.14</v>
      </c>
      <c r="K421" s="92" t="s">
        <v>88</v>
      </c>
      <c r="L421" s="18"/>
      <c r="M421" s="18"/>
      <c r="N421" s="23"/>
      <c r="O421" s="92" t="s">
        <v>361</v>
      </c>
      <c r="P421" s="70"/>
      <c r="Q421" s="58">
        <f>VLOOKUP(C421,[1]CENNIK!$C:$I,6,0)</f>
        <v>218</v>
      </c>
      <c r="R421" s="58">
        <f t="shared" si="27"/>
        <v>0</v>
      </c>
      <c r="S421" s="86">
        <f t="shared" si="26"/>
        <v>0</v>
      </c>
      <c r="T421" s="2"/>
      <c r="U421" s="2"/>
      <c r="V421" s="2"/>
      <c r="W421" s="2"/>
    </row>
    <row r="422" spans="1:23" s="48" customFormat="1">
      <c r="A422" s="90">
        <v>417</v>
      </c>
      <c r="B422" s="45" t="s">
        <v>357</v>
      </c>
      <c r="C422" s="17" t="s">
        <v>457</v>
      </c>
      <c r="D422" s="17" t="s">
        <v>359</v>
      </c>
      <c r="E422" s="46">
        <v>5907726595399</v>
      </c>
      <c r="F422" s="46" t="s">
        <v>458</v>
      </c>
      <c r="G422" s="91" t="s">
        <v>17</v>
      </c>
      <c r="H422" s="4">
        <v>289</v>
      </c>
      <c r="I422" s="53">
        <v>0.23</v>
      </c>
      <c r="J422" s="5">
        <f t="shared" si="25"/>
        <v>355.46999999999997</v>
      </c>
      <c r="K422" s="92" t="s">
        <v>88</v>
      </c>
      <c r="L422" s="18"/>
      <c r="M422" s="18"/>
      <c r="N422" s="23"/>
      <c r="O422" s="92" t="s">
        <v>361</v>
      </c>
      <c r="P422" s="70"/>
      <c r="Q422" s="58">
        <f>VLOOKUP(C422,[1]CENNIK!$C:$I,6,0)</f>
        <v>289</v>
      </c>
      <c r="R422" s="58">
        <f t="shared" si="27"/>
        <v>0</v>
      </c>
      <c r="S422" s="86">
        <f t="shared" si="26"/>
        <v>0</v>
      </c>
      <c r="T422" s="2"/>
      <c r="U422" s="2"/>
      <c r="V422" s="2"/>
      <c r="W422" s="2"/>
    </row>
    <row r="423" spans="1:23" s="48" customFormat="1">
      <c r="A423" s="90">
        <v>418</v>
      </c>
      <c r="B423" s="45" t="s">
        <v>357</v>
      </c>
      <c r="C423" s="17" t="s">
        <v>459</v>
      </c>
      <c r="D423" s="17" t="s">
        <v>359</v>
      </c>
      <c r="E423" s="46">
        <v>5907726595030</v>
      </c>
      <c r="F423" s="46" t="s">
        <v>460</v>
      </c>
      <c r="G423" s="91" t="s">
        <v>17</v>
      </c>
      <c r="H423" s="4">
        <v>1916</v>
      </c>
      <c r="I423" s="53">
        <v>0.23</v>
      </c>
      <c r="J423" s="5">
        <f t="shared" si="25"/>
        <v>2356.6799999999998</v>
      </c>
      <c r="K423" s="92" t="s">
        <v>88</v>
      </c>
      <c r="L423" s="18"/>
      <c r="M423" s="18"/>
      <c r="N423" s="23"/>
      <c r="O423" s="92" t="s">
        <v>361</v>
      </c>
      <c r="P423" s="70"/>
      <c r="Q423" s="58">
        <f>VLOOKUP(C423,[1]CENNIK!$C:$I,6,0)</f>
        <v>1916</v>
      </c>
      <c r="R423" s="58">
        <f t="shared" si="27"/>
        <v>0</v>
      </c>
      <c r="S423" s="86">
        <f t="shared" si="26"/>
        <v>0</v>
      </c>
      <c r="T423" s="2"/>
      <c r="U423" s="2"/>
      <c r="V423" s="2"/>
      <c r="W423" s="2"/>
    </row>
    <row r="424" spans="1:23" s="48" customFormat="1">
      <c r="A424" s="90">
        <v>419</v>
      </c>
      <c r="B424" s="45" t="s">
        <v>357</v>
      </c>
      <c r="C424" s="17" t="s">
        <v>461</v>
      </c>
      <c r="D424" s="17" t="s">
        <v>359</v>
      </c>
      <c r="E424" s="46">
        <v>5907726595672</v>
      </c>
      <c r="F424" s="46" t="s">
        <v>462</v>
      </c>
      <c r="G424" s="91" t="s">
        <v>17</v>
      </c>
      <c r="H424" s="4">
        <v>252</v>
      </c>
      <c r="I424" s="53">
        <v>0.23</v>
      </c>
      <c r="J424" s="5">
        <f t="shared" si="25"/>
        <v>309.95999999999998</v>
      </c>
      <c r="K424" s="92" t="s">
        <v>88</v>
      </c>
      <c r="L424" s="18"/>
      <c r="M424" s="18"/>
      <c r="N424" s="23"/>
      <c r="O424" s="92" t="s">
        <v>361</v>
      </c>
      <c r="P424" s="70"/>
      <c r="Q424" s="58">
        <f>VLOOKUP(C424,[1]CENNIK!$C:$I,6,0)</f>
        <v>252</v>
      </c>
      <c r="R424" s="58">
        <f t="shared" si="27"/>
        <v>0</v>
      </c>
      <c r="S424" s="86">
        <f t="shared" si="26"/>
        <v>0</v>
      </c>
      <c r="T424" s="2"/>
      <c r="U424" s="2"/>
      <c r="V424" s="2"/>
      <c r="W424" s="2"/>
    </row>
    <row r="425" spans="1:23" s="48" customFormat="1">
      <c r="A425" s="90">
        <v>420</v>
      </c>
      <c r="B425" s="45" t="s">
        <v>357</v>
      </c>
      <c r="C425" s="17" t="s">
        <v>463</v>
      </c>
      <c r="D425" s="17" t="s">
        <v>359</v>
      </c>
      <c r="E425" s="46">
        <v>5907726594163</v>
      </c>
      <c r="F425" s="46" t="s">
        <v>464</v>
      </c>
      <c r="G425" s="91" t="s">
        <v>17</v>
      </c>
      <c r="H425" s="4">
        <v>195</v>
      </c>
      <c r="I425" s="53">
        <v>0.23</v>
      </c>
      <c r="J425" s="5">
        <f t="shared" si="25"/>
        <v>239.85</v>
      </c>
      <c r="K425" s="92" t="s">
        <v>88</v>
      </c>
      <c r="L425" s="18"/>
      <c r="M425" s="18"/>
      <c r="N425" s="23"/>
      <c r="O425" s="92" t="s">
        <v>361</v>
      </c>
      <c r="P425" s="70"/>
      <c r="Q425" s="58">
        <f>VLOOKUP(C425,[1]CENNIK!$C:$I,6,0)</f>
        <v>195</v>
      </c>
      <c r="R425" s="58">
        <f t="shared" si="27"/>
        <v>0</v>
      </c>
      <c r="S425" s="86">
        <f t="shared" si="26"/>
        <v>0</v>
      </c>
      <c r="T425" s="2"/>
      <c r="U425" s="2"/>
      <c r="V425" s="2"/>
      <c r="W425" s="2"/>
    </row>
    <row r="426" spans="1:23" s="48" customFormat="1">
      <c r="A426" s="90">
        <v>421</v>
      </c>
      <c r="B426" s="45" t="s">
        <v>357</v>
      </c>
      <c r="C426" s="17" t="s">
        <v>465</v>
      </c>
      <c r="D426" s="17" t="s">
        <v>359</v>
      </c>
      <c r="E426" s="46">
        <v>5907726596068</v>
      </c>
      <c r="F426" s="46" t="s">
        <v>466</v>
      </c>
      <c r="G426" s="91" t="s">
        <v>17</v>
      </c>
      <c r="H426" s="4">
        <v>72</v>
      </c>
      <c r="I426" s="53">
        <v>0.23</v>
      </c>
      <c r="J426" s="5">
        <f t="shared" si="25"/>
        <v>88.56</v>
      </c>
      <c r="K426" s="92" t="s">
        <v>88</v>
      </c>
      <c r="L426" s="18"/>
      <c r="M426" s="18"/>
      <c r="N426" s="23"/>
      <c r="O426" s="92" t="s">
        <v>361</v>
      </c>
      <c r="P426" s="70"/>
      <c r="Q426" s="58">
        <f>VLOOKUP(C426,[1]CENNIK!$C:$I,6,0)</f>
        <v>72</v>
      </c>
      <c r="R426" s="58">
        <f t="shared" si="27"/>
        <v>0</v>
      </c>
      <c r="S426" s="86">
        <f t="shared" si="26"/>
        <v>0</v>
      </c>
      <c r="T426" s="2"/>
      <c r="U426" s="2"/>
      <c r="V426" s="2"/>
      <c r="W426" s="2"/>
    </row>
    <row r="427" spans="1:23" s="48" customFormat="1">
      <c r="A427" s="90">
        <v>422</v>
      </c>
      <c r="B427" s="45" t="s">
        <v>357</v>
      </c>
      <c r="C427" s="17" t="s">
        <v>414</v>
      </c>
      <c r="D427" s="17" t="s">
        <v>359</v>
      </c>
      <c r="E427" s="46">
        <v>5907726595924</v>
      </c>
      <c r="F427" s="46" t="s">
        <v>415</v>
      </c>
      <c r="G427" s="91" t="s">
        <v>17</v>
      </c>
      <c r="H427" s="4">
        <v>368</v>
      </c>
      <c r="I427" s="53">
        <v>0.23</v>
      </c>
      <c r="J427" s="5">
        <f t="shared" si="25"/>
        <v>452.64</v>
      </c>
      <c r="K427" s="92" t="s">
        <v>88</v>
      </c>
      <c r="L427" s="18"/>
      <c r="M427" s="18"/>
      <c r="N427" s="23"/>
      <c r="O427" s="92" t="s">
        <v>416</v>
      </c>
      <c r="P427" s="70"/>
      <c r="Q427" s="58">
        <f>VLOOKUP(C427,[1]CENNIK!$C:$I,6,0)</f>
        <v>368</v>
      </c>
      <c r="R427" s="58">
        <f t="shared" si="27"/>
        <v>0</v>
      </c>
      <c r="S427" s="86">
        <f t="shared" si="26"/>
        <v>0</v>
      </c>
      <c r="T427" s="2"/>
      <c r="U427" s="2"/>
      <c r="V427" s="2"/>
      <c r="W427" s="2"/>
    </row>
    <row r="428" spans="1:23" s="48" customFormat="1">
      <c r="A428" s="90">
        <v>423</v>
      </c>
      <c r="B428" s="45" t="s">
        <v>357</v>
      </c>
      <c r="C428" s="17" t="s">
        <v>467</v>
      </c>
      <c r="D428" s="17" t="s">
        <v>359</v>
      </c>
      <c r="E428" s="46">
        <v>5907726595429</v>
      </c>
      <c r="F428" s="46" t="s">
        <v>468</v>
      </c>
      <c r="G428" s="91" t="s">
        <v>17</v>
      </c>
      <c r="H428" s="4">
        <v>88</v>
      </c>
      <c r="I428" s="53">
        <v>0.23</v>
      </c>
      <c r="J428" s="5">
        <f t="shared" si="25"/>
        <v>108.24</v>
      </c>
      <c r="K428" s="92" t="s">
        <v>88</v>
      </c>
      <c r="L428" s="18"/>
      <c r="M428" s="18"/>
      <c r="N428" s="23"/>
      <c r="O428" s="92" t="s">
        <v>361</v>
      </c>
      <c r="P428" s="70"/>
      <c r="Q428" s="58">
        <f>VLOOKUP(C428,[1]CENNIK!$C:$I,6,0)</f>
        <v>88</v>
      </c>
      <c r="R428" s="58">
        <f t="shared" si="27"/>
        <v>0</v>
      </c>
      <c r="S428" s="86">
        <f t="shared" si="26"/>
        <v>0</v>
      </c>
      <c r="T428" s="2"/>
      <c r="U428" s="2"/>
      <c r="V428" s="2"/>
      <c r="W428" s="2"/>
    </row>
    <row r="429" spans="1:23" s="48" customFormat="1">
      <c r="A429" s="90">
        <v>424</v>
      </c>
      <c r="B429" s="45" t="s">
        <v>357</v>
      </c>
      <c r="C429" s="17" t="s">
        <v>469</v>
      </c>
      <c r="D429" s="17" t="s">
        <v>359</v>
      </c>
      <c r="E429" s="46">
        <v>5907726554570</v>
      </c>
      <c r="F429" s="46" t="s">
        <v>470</v>
      </c>
      <c r="G429" s="91" t="s">
        <v>17</v>
      </c>
      <c r="H429" s="4">
        <v>23</v>
      </c>
      <c r="I429" s="53">
        <v>0.23</v>
      </c>
      <c r="J429" s="5">
        <f t="shared" si="25"/>
        <v>28.29</v>
      </c>
      <c r="K429" s="92" t="s">
        <v>88</v>
      </c>
      <c r="L429" s="18"/>
      <c r="M429" s="18"/>
      <c r="N429" s="23"/>
      <c r="O429" s="92" t="s">
        <v>409</v>
      </c>
      <c r="P429" s="70"/>
      <c r="Q429" s="58">
        <f>VLOOKUP(C429,[1]CENNIK!$C:$I,6,0)</f>
        <v>23</v>
      </c>
      <c r="R429" s="58">
        <f t="shared" si="27"/>
        <v>0</v>
      </c>
      <c r="S429" s="86">
        <f t="shared" si="26"/>
        <v>0</v>
      </c>
      <c r="T429" s="2"/>
      <c r="U429" s="2"/>
      <c r="V429" s="2"/>
      <c r="W429" s="2"/>
    </row>
    <row r="430" spans="1:23" s="48" customFormat="1">
      <c r="A430" s="90">
        <v>425</v>
      </c>
      <c r="B430" s="45" t="s">
        <v>357</v>
      </c>
      <c r="C430" s="17" t="s">
        <v>471</v>
      </c>
      <c r="D430" s="17" t="s">
        <v>359</v>
      </c>
      <c r="E430" s="46">
        <v>5907726595481</v>
      </c>
      <c r="F430" s="46" t="s">
        <v>472</v>
      </c>
      <c r="G430" s="91" t="s">
        <v>17</v>
      </c>
      <c r="H430" s="4">
        <v>672</v>
      </c>
      <c r="I430" s="53">
        <v>0.23</v>
      </c>
      <c r="J430" s="5">
        <f t="shared" si="25"/>
        <v>826.56</v>
      </c>
      <c r="K430" s="92" t="s">
        <v>88</v>
      </c>
      <c r="L430" s="18"/>
      <c r="M430" s="18"/>
      <c r="N430" s="23"/>
      <c r="O430" s="92" t="s">
        <v>361</v>
      </c>
      <c r="P430" s="70"/>
      <c r="Q430" s="58">
        <f>VLOOKUP(C430,[1]CENNIK!$C:$I,6,0)</f>
        <v>672</v>
      </c>
      <c r="R430" s="58">
        <f t="shared" si="27"/>
        <v>0</v>
      </c>
      <c r="S430" s="86">
        <f t="shared" si="26"/>
        <v>0</v>
      </c>
      <c r="T430" s="2"/>
      <c r="U430" s="2"/>
      <c r="V430" s="2"/>
      <c r="W430" s="2"/>
    </row>
    <row r="431" spans="1:23" s="48" customFormat="1">
      <c r="A431" s="90">
        <v>426</v>
      </c>
      <c r="B431" s="45" t="s">
        <v>357</v>
      </c>
      <c r="C431" s="17" t="s">
        <v>473</v>
      </c>
      <c r="D431" s="17" t="s">
        <v>443</v>
      </c>
      <c r="E431" s="46">
        <v>5907726595634</v>
      </c>
      <c r="F431" s="46" t="s">
        <v>474</v>
      </c>
      <c r="G431" s="91" t="s">
        <v>17</v>
      </c>
      <c r="H431" s="4">
        <v>79</v>
      </c>
      <c r="I431" s="53">
        <v>0.23</v>
      </c>
      <c r="J431" s="5">
        <f t="shared" si="25"/>
        <v>97.17</v>
      </c>
      <c r="K431" s="92" t="s">
        <v>88</v>
      </c>
      <c r="L431" s="18"/>
      <c r="M431" s="18"/>
      <c r="N431" s="23"/>
      <c r="O431" s="92" t="s">
        <v>361</v>
      </c>
      <c r="P431" s="70"/>
      <c r="Q431" s="58">
        <f>VLOOKUP(C431,[1]CENNIK!$C:$I,6,0)</f>
        <v>79</v>
      </c>
      <c r="R431" s="58">
        <f t="shared" si="27"/>
        <v>0</v>
      </c>
      <c r="S431" s="86">
        <f t="shared" si="26"/>
        <v>0</v>
      </c>
      <c r="T431" s="2"/>
      <c r="U431" s="2"/>
      <c r="V431" s="2"/>
      <c r="W431" s="2"/>
    </row>
    <row r="432" spans="1:23" s="48" customFormat="1">
      <c r="A432" s="90">
        <v>427</v>
      </c>
      <c r="B432" s="45" t="s">
        <v>357</v>
      </c>
      <c r="C432" s="17" t="s">
        <v>475</v>
      </c>
      <c r="D432" s="17" t="s">
        <v>443</v>
      </c>
      <c r="E432" s="46">
        <v>5907726594927</v>
      </c>
      <c r="F432" s="46" t="s">
        <v>476</v>
      </c>
      <c r="G432" s="91" t="s">
        <v>17</v>
      </c>
      <c r="H432" s="4">
        <v>795</v>
      </c>
      <c r="I432" s="53">
        <v>0.23</v>
      </c>
      <c r="J432" s="5">
        <f t="shared" si="25"/>
        <v>977.85</v>
      </c>
      <c r="K432" s="92" t="s">
        <v>88</v>
      </c>
      <c r="L432" s="18"/>
      <c r="M432" s="18"/>
      <c r="N432" s="23"/>
      <c r="O432" s="92" t="s">
        <v>361</v>
      </c>
      <c r="P432" s="70"/>
      <c r="Q432" s="58">
        <f>VLOOKUP(C432,[1]CENNIK!$C:$I,6,0)</f>
        <v>795</v>
      </c>
      <c r="R432" s="58">
        <f t="shared" si="27"/>
        <v>0</v>
      </c>
      <c r="S432" s="86">
        <f t="shared" si="26"/>
        <v>0</v>
      </c>
      <c r="T432" s="2"/>
      <c r="U432" s="2"/>
      <c r="V432" s="2"/>
      <c r="W432" s="2"/>
    </row>
    <row r="433" spans="1:23" s="48" customFormat="1">
      <c r="A433" s="90">
        <v>428</v>
      </c>
      <c r="B433" s="45" t="s">
        <v>357</v>
      </c>
      <c r="C433" s="17" t="s">
        <v>477</v>
      </c>
      <c r="D433" s="17" t="s">
        <v>443</v>
      </c>
      <c r="E433" s="46">
        <v>5907726595511</v>
      </c>
      <c r="F433" s="46" t="s">
        <v>478</v>
      </c>
      <c r="G433" s="91" t="s">
        <v>17</v>
      </c>
      <c r="H433" s="4">
        <v>82</v>
      </c>
      <c r="I433" s="53">
        <v>0.23</v>
      </c>
      <c r="J433" s="5">
        <f t="shared" si="25"/>
        <v>100.86</v>
      </c>
      <c r="K433" s="92" t="s">
        <v>88</v>
      </c>
      <c r="L433" s="18"/>
      <c r="M433" s="18"/>
      <c r="N433" s="23"/>
      <c r="O433" s="92" t="s">
        <v>361</v>
      </c>
      <c r="P433" s="70"/>
      <c r="Q433" s="58">
        <f>VLOOKUP(C433,[1]CENNIK!$C:$I,6,0)</f>
        <v>82</v>
      </c>
      <c r="R433" s="58">
        <f t="shared" si="27"/>
        <v>0</v>
      </c>
      <c r="S433" s="86">
        <f t="shared" si="26"/>
        <v>0</v>
      </c>
      <c r="T433" s="2"/>
      <c r="U433" s="2"/>
      <c r="V433" s="2"/>
      <c r="W433" s="2"/>
    </row>
    <row r="434" spans="1:23" s="48" customFormat="1">
      <c r="A434" s="90">
        <v>429</v>
      </c>
      <c r="B434" s="45" t="s">
        <v>357</v>
      </c>
      <c r="C434" s="17" t="s">
        <v>479</v>
      </c>
      <c r="D434" s="17" t="s">
        <v>443</v>
      </c>
      <c r="E434" s="46">
        <v>5907726594972</v>
      </c>
      <c r="F434" s="46" t="s">
        <v>480</v>
      </c>
      <c r="G434" s="91" t="s">
        <v>17</v>
      </c>
      <c r="H434" s="4">
        <v>1706</v>
      </c>
      <c r="I434" s="53">
        <v>0.23</v>
      </c>
      <c r="J434" s="5">
        <f t="shared" si="25"/>
        <v>2098.38</v>
      </c>
      <c r="K434" s="92" t="s">
        <v>88</v>
      </c>
      <c r="L434" s="18"/>
      <c r="M434" s="18"/>
      <c r="N434" s="23"/>
      <c r="O434" s="92" t="s">
        <v>361</v>
      </c>
      <c r="P434" s="70"/>
      <c r="Q434" s="58">
        <f>VLOOKUP(C434,[1]CENNIK!$C:$I,6,0)</f>
        <v>1706</v>
      </c>
      <c r="R434" s="58">
        <f t="shared" si="27"/>
        <v>0</v>
      </c>
      <c r="S434" s="86">
        <f t="shared" si="26"/>
        <v>0</v>
      </c>
      <c r="T434" s="2"/>
      <c r="U434" s="2"/>
      <c r="V434" s="2"/>
      <c r="W434" s="2"/>
    </row>
    <row r="435" spans="1:23" s="48" customFormat="1">
      <c r="A435" s="90">
        <v>430</v>
      </c>
      <c r="B435" s="45" t="s">
        <v>357</v>
      </c>
      <c r="C435" s="17" t="s">
        <v>481</v>
      </c>
      <c r="D435" s="17" t="s">
        <v>359</v>
      </c>
      <c r="E435" s="46">
        <v>5907726595535</v>
      </c>
      <c r="F435" s="46" t="s">
        <v>482</v>
      </c>
      <c r="G435" s="91" t="s">
        <v>17</v>
      </c>
      <c r="H435" s="4">
        <v>84</v>
      </c>
      <c r="I435" s="53">
        <v>0.23</v>
      </c>
      <c r="J435" s="5">
        <f t="shared" si="25"/>
        <v>103.32</v>
      </c>
      <c r="K435" s="92" t="s">
        <v>88</v>
      </c>
      <c r="L435" s="18"/>
      <c r="M435" s="18"/>
      <c r="N435" s="23"/>
      <c r="O435" s="92" t="s">
        <v>361</v>
      </c>
      <c r="P435" s="70"/>
      <c r="Q435" s="58">
        <f>VLOOKUP(C435,[1]CENNIK!$C:$I,6,0)</f>
        <v>84</v>
      </c>
      <c r="R435" s="58">
        <f t="shared" si="27"/>
        <v>0</v>
      </c>
      <c r="S435" s="86">
        <f t="shared" si="26"/>
        <v>0</v>
      </c>
      <c r="T435" s="2"/>
      <c r="U435" s="2"/>
      <c r="V435" s="2"/>
      <c r="W435" s="2"/>
    </row>
    <row r="436" spans="1:23" s="48" customFormat="1">
      <c r="A436" s="90">
        <v>431</v>
      </c>
      <c r="B436" s="45" t="s">
        <v>357</v>
      </c>
      <c r="C436" s="17" t="s">
        <v>483</v>
      </c>
      <c r="D436" s="17" t="s">
        <v>359</v>
      </c>
      <c r="E436" s="46">
        <v>5907726594996</v>
      </c>
      <c r="F436" s="46" t="s">
        <v>484</v>
      </c>
      <c r="G436" s="91" t="s">
        <v>17</v>
      </c>
      <c r="H436" s="4">
        <v>862</v>
      </c>
      <c r="I436" s="53">
        <v>0.23</v>
      </c>
      <c r="J436" s="5">
        <f t="shared" si="25"/>
        <v>1060.26</v>
      </c>
      <c r="K436" s="92" t="s">
        <v>88</v>
      </c>
      <c r="L436" s="18"/>
      <c r="M436" s="18"/>
      <c r="N436" s="23"/>
      <c r="O436" s="92" t="s">
        <v>361</v>
      </c>
      <c r="P436" s="70"/>
      <c r="Q436" s="58">
        <f>VLOOKUP(C436,[1]CENNIK!$C:$I,6,0)</f>
        <v>862</v>
      </c>
      <c r="R436" s="58">
        <f t="shared" si="27"/>
        <v>0</v>
      </c>
      <c r="S436" s="86">
        <f t="shared" si="26"/>
        <v>0</v>
      </c>
      <c r="T436" s="2"/>
      <c r="U436" s="2"/>
      <c r="V436" s="2"/>
      <c r="W436" s="2"/>
    </row>
    <row r="437" spans="1:23" s="48" customFormat="1">
      <c r="A437" s="90">
        <v>432</v>
      </c>
      <c r="B437" s="45" t="s">
        <v>357</v>
      </c>
      <c r="C437" s="17" t="s">
        <v>485</v>
      </c>
      <c r="D437" s="17" t="s">
        <v>359</v>
      </c>
      <c r="E437" s="46">
        <v>5907726595276</v>
      </c>
      <c r="F437" s="46" t="s">
        <v>486</v>
      </c>
      <c r="G437" s="91" t="s">
        <v>17</v>
      </c>
      <c r="H437" s="4">
        <v>97</v>
      </c>
      <c r="I437" s="53">
        <v>0.23</v>
      </c>
      <c r="J437" s="5">
        <f t="shared" si="25"/>
        <v>119.31</v>
      </c>
      <c r="K437" s="92" t="s">
        <v>88</v>
      </c>
      <c r="L437" s="18"/>
      <c r="M437" s="18"/>
      <c r="N437" s="23"/>
      <c r="O437" s="92" t="s">
        <v>361</v>
      </c>
      <c r="P437" s="70"/>
      <c r="Q437" s="58">
        <f>VLOOKUP(C437,[1]CENNIK!$C:$I,6,0)</f>
        <v>97</v>
      </c>
      <c r="R437" s="58">
        <f t="shared" si="27"/>
        <v>0</v>
      </c>
      <c r="S437" s="86">
        <f t="shared" si="26"/>
        <v>0</v>
      </c>
      <c r="T437" s="2"/>
      <c r="U437" s="2"/>
      <c r="V437" s="2"/>
      <c r="W437" s="2"/>
    </row>
    <row r="438" spans="1:23" s="48" customFormat="1">
      <c r="A438" s="90">
        <v>433</v>
      </c>
      <c r="B438" s="45" t="s">
        <v>357</v>
      </c>
      <c r="C438" s="17" t="s">
        <v>487</v>
      </c>
      <c r="D438" s="17" t="s">
        <v>359</v>
      </c>
      <c r="E438" s="46">
        <v>5907726595542</v>
      </c>
      <c r="F438" s="46" t="s">
        <v>488</v>
      </c>
      <c r="G438" s="91" t="s">
        <v>17</v>
      </c>
      <c r="H438" s="4">
        <v>94</v>
      </c>
      <c r="I438" s="53">
        <v>0.23</v>
      </c>
      <c r="J438" s="5">
        <f t="shared" si="25"/>
        <v>115.62</v>
      </c>
      <c r="K438" s="92" t="s">
        <v>88</v>
      </c>
      <c r="L438" s="18"/>
      <c r="M438" s="18"/>
      <c r="N438" s="23"/>
      <c r="O438" s="92" t="s">
        <v>361</v>
      </c>
      <c r="P438" s="70"/>
      <c r="Q438" s="58">
        <f>VLOOKUP(C438,[1]CENNIK!$C:$I,6,0)</f>
        <v>94</v>
      </c>
      <c r="R438" s="58">
        <f t="shared" si="27"/>
        <v>0</v>
      </c>
      <c r="S438" s="86">
        <f t="shared" si="26"/>
        <v>0</v>
      </c>
      <c r="T438" s="2"/>
      <c r="U438" s="2"/>
      <c r="V438" s="2"/>
      <c r="W438" s="2"/>
    </row>
    <row r="439" spans="1:23" s="48" customFormat="1">
      <c r="A439" s="90">
        <v>434</v>
      </c>
      <c r="B439" s="45" t="s">
        <v>357</v>
      </c>
      <c r="C439" s="17" t="s">
        <v>489</v>
      </c>
      <c r="D439" s="17" t="s">
        <v>359</v>
      </c>
      <c r="E439" s="46">
        <v>5907726595504</v>
      </c>
      <c r="F439" s="46" t="s">
        <v>490</v>
      </c>
      <c r="G439" s="91" t="s">
        <v>17</v>
      </c>
      <c r="H439" s="4">
        <v>147</v>
      </c>
      <c r="I439" s="53">
        <v>0.23</v>
      </c>
      <c r="J439" s="5">
        <f t="shared" ref="J439:J467" si="28">H439*(1+I439)</f>
        <v>180.81</v>
      </c>
      <c r="K439" s="92" t="s">
        <v>88</v>
      </c>
      <c r="L439" s="18"/>
      <c r="M439" s="18"/>
      <c r="N439" s="23"/>
      <c r="O439" s="92" t="s">
        <v>361</v>
      </c>
      <c r="P439" s="70"/>
      <c r="Q439" s="58">
        <f>VLOOKUP(C439,[1]CENNIK!$C:$I,6,0)</f>
        <v>147</v>
      </c>
      <c r="R439" s="58">
        <f t="shared" si="27"/>
        <v>0</v>
      </c>
      <c r="S439" s="86">
        <f t="shared" si="26"/>
        <v>0</v>
      </c>
      <c r="T439" s="2"/>
      <c r="U439" s="2"/>
      <c r="V439" s="2"/>
      <c r="W439" s="2"/>
    </row>
    <row r="440" spans="1:23" s="48" customFormat="1">
      <c r="A440" s="90">
        <v>435</v>
      </c>
      <c r="B440" s="45" t="s">
        <v>357</v>
      </c>
      <c r="C440" s="17" t="s">
        <v>547</v>
      </c>
      <c r="D440" s="17" t="s">
        <v>359</v>
      </c>
      <c r="E440" s="46">
        <v>5907726596211</v>
      </c>
      <c r="F440" s="46" t="s">
        <v>548</v>
      </c>
      <c r="G440" s="91" t="s">
        <v>17</v>
      </c>
      <c r="H440" s="4">
        <v>789</v>
      </c>
      <c r="I440" s="53">
        <v>0.23</v>
      </c>
      <c r="J440" s="5">
        <f t="shared" si="28"/>
        <v>970.47</v>
      </c>
      <c r="K440" s="92" t="s">
        <v>88</v>
      </c>
      <c r="L440" s="18"/>
      <c r="M440" s="18"/>
      <c r="N440" s="23"/>
      <c r="O440" s="92" t="s">
        <v>361</v>
      </c>
      <c r="P440" s="70"/>
      <c r="Q440" s="58">
        <f>VLOOKUP(C440,[1]CENNIK!$C:$I,6,0)</f>
        <v>789</v>
      </c>
      <c r="R440" s="58">
        <f t="shared" si="27"/>
        <v>0</v>
      </c>
      <c r="S440" s="86">
        <f t="shared" si="26"/>
        <v>0</v>
      </c>
      <c r="T440" s="2"/>
      <c r="U440" s="2"/>
      <c r="V440" s="2"/>
      <c r="W440" s="2"/>
    </row>
    <row r="441" spans="1:23" s="48" customFormat="1">
      <c r="A441" s="90">
        <v>436</v>
      </c>
      <c r="B441" s="45" t="s">
        <v>357</v>
      </c>
      <c r="C441" s="17" t="s">
        <v>491</v>
      </c>
      <c r="D441" s="17" t="s">
        <v>359</v>
      </c>
      <c r="E441" s="46">
        <v>5907538000470</v>
      </c>
      <c r="F441" s="46" t="s">
        <v>492</v>
      </c>
      <c r="G441" s="91" t="s">
        <v>17</v>
      </c>
      <c r="H441" s="4">
        <v>94</v>
      </c>
      <c r="I441" s="53">
        <v>0.23</v>
      </c>
      <c r="J441" s="5">
        <f t="shared" si="28"/>
        <v>115.62</v>
      </c>
      <c r="K441" s="92" t="s">
        <v>88</v>
      </c>
      <c r="L441" s="18"/>
      <c r="M441" s="18"/>
      <c r="N441" s="23"/>
      <c r="O441" s="92" t="s">
        <v>19</v>
      </c>
      <c r="P441" s="70"/>
      <c r="Q441" s="58">
        <f>VLOOKUP(C441,[1]CENNIK!$C:$I,6,0)</f>
        <v>94</v>
      </c>
      <c r="R441" s="58">
        <f t="shared" si="27"/>
        <v>0</v>
      </c>
      <c r="S441" s="86">
        <f t="shared" si="26"/>
        <v>0</v>
      </c>
      <c r="T441" s="2"/>
      <c r="U441" s="2"/>
      <c r="V441" s="2"/>
      <c r="W441" s="2"/>
    </row>
    <row r="442" spans="1:23" s="48" customFormat="1">
      <c r="A442" s="90">
        <v>437</v>
      </c>
      <c r="B442" s="45" t="s">
        <v>357</v>
      </c>
      <c r="C442" s="17" t="s">
        <v>493</v>
      </c>
      <c r="D442" s="17" t="s">
        <v>359</v>
      </c>
      <c r="E442" s="46">
        <v>5907726595665</v>
      </c>
      <c r="F442" s="46" t="s">
        <v>494</v>
      </c>
      <c r="G442" s="91" t="s">
        <v>17</v>
      </c>
      <c r="H442" s="4">
        <v>86</v>
      </c>
      <c r="I442" s="53">
        <v>0.23</v>
      </c>
      <c r="J442" s="5">
        <f t="shared" si="28"/>
        <v>105.78</v>
      </c>
      <c r="K442" s="92" t="s">
        <v>88</v>
      </c>
      <c r="L442" s="18"/>
      <c r="M442" s="18"/>
      <c r="N442" s="23"/>
      <c r="O442" s="92" t="s">
        <v>361</v>
      </c>
      <c r="P442" s="70"/>
      <c r="Q442" s="58">
        <f>VLOOKUP(C442,[1]CENNIK!$C:$I,6,0)</f>
        <v>86</v>
      </c>
      <c r="R442" s="58">
        <f t="shared" si="27"/>
        <v>0</v>
      </c>
      <c r="S442" s="86">
        <f t="shared" si="26"/>
        <v>0</v>
      </c>
      <c r="T442" s="2"/>
      <c r="U442" s="2"/>
      <c r="V442" s="2"/>
      <c r="W442" s="2"/>
    </row>
    <row r="443" spans="1:23" s="48" customFormat="1">
      <c r="A443" s="90">
        <v>438</v>
      </c>
      <c r="B443" s="45" t="s">
        <v>357</v>
      </c>
      <c r="C443" s="17" t="s">
        <v>495</v>
      </c>
      <c r="D443" s="17" t="s">
        <v>359</v>
      </c>
      <c r="E443" s="46">
        <v>5907726595986</v>
      </c>
      <c r="F443" s="46" t="s">
        <v>496</v>
      </c>
      <c r="G443" s="91" t="s">
        <v>17</v>
      </c>
      <c r="H443" s="4">
        <v>258</v>
      </c>
      <c r="I443" s="53">
        <v>0.23</v>
      </c>
      <c r="J443" s="5">
        <f t="shared" si="28"/>
        <v>317.33999999999997</v>
      </c>
      <c r="K443" s="92" t="s">
        <v>88</v>
      </c>
      <c r="L443" s="18"/>
      <c r="M443" s="18"/>
      <c r="N443" s="23"/>
      <c r="O443" s="92" t="s">
        <v>361</v>
      </c>
      <c r="P443" s="70"/>
      <c r="Q443" s="58">
        <f>VLOOKUP(C443,[1]CENNIK!$C:$I,6,0)</f>
        <v>258</v>
      </c>
      <c r="R443" s="58">
        <f t="shared" si="27"/>
        <v>0</v>
      </c>
      <c r="S443" s="86">
        <f t="shared" si="26"/>
        <v>0</v>
      </c>
      <c r="T443" s="2"/>
      <c r="U443" s="2"/>
      <c r="V443" s="2"/>
      <c r="W443" s="2"/>
    </row>
    <row r="444" spans="1:23" s="48" customFormat="1">
      <c r="A444" s="90">
        <v>439</v>
      </c>
      <c r="B444" s="45" t="s">
        <v>357</v>
      </c>
      <c r="C444" s="17" t="s">
        <v>537</v>
      </c>
      <c r="D444" s="17" t="s">
        <v>359</v>
      </c>
      <c r="E444" s="46">
        <v>5907726596136</v>
      </c>
      <c r="F444" s="46" t="s">
        <v>538</v>
      </c>
      <c r="G444" s="91" t="s">
        <v>17</v>
      </c>
      <c r="H444" s="4">
        <v>829</v>
      </c>
      <c r="I444" s="53">
        <v>0.23</v>
      </c>
      <c r="J444" s="5">
        <f t="shared" si="28"/>
        <v>1019.67</v>
      </c>
      <c r="K444" s="92" t="s">
        <v>88</v>
      </c>
      <c r="L444" s="18"/>
      <c r="M444" s="18"/>
      <c r="N444" s="23"/>
      <c r="O444" s="92" t="s">
        <v>361</v>
      </c>
      <c r="P444" s="70"/>
      <c r="Q444" s="58">
        <f>VLOOKUP(C444,[1]CENNIK!$C:$I,6,0)</f>
        <v>829</v>
      </c>
      <c r="R444" s="58">
        <f t="shared" si="27"/>
        <v>0</v>
      </c>
      <c r="S444" s="86">
        <f t="shared" si="26"/>
        <v>0</v>
      </c>
      <c r="T444" s="2"/>
      <c r="U444" s="2"/>
      <c r="V444" s="2"/>
      <c r="W444" s="2"/>
    </row>
    <row r="445" spans="1:23" s="48" customFormat="1">
      <c r="A445" s="90">
        <v>440</v>
      </c>
      <c r="B445" s="45" t="s">
        <v>357</v>
      </c>
      <c r="C445" s="17" t="s">
        <v>428</v>
      </c>
      <c r="D445" s="17" t="s">
        <v>359</v>
      </c>
      <c r="E445" s="46">
        <v>5907726598239</v>
      </c>
      <c r="F445" s="46" t="s">
        <v>429</v>
      </c>
      <c r="G445" s="91" t="s">
        <v>17</v>
      </c>
      <c r="H445" s="4">
        <v>226</v>
      </c>
      <c r="I445" s="53">
        <v>0.23</v>
      </c>
      <c r="J445" s="5">
        <f t="shared" si="28"/>
        <v>277.98</v>
      </c>
      <c r="K445" s="92" t="s">
        <v>88</v>
      </c>
      <c r="L445" s="18"/>
      <c r="M445" s="18"/>
      <c r="N445" s="23"/>
      <c r="O445" s="92" t="s">
        <v>361</v>
      </c>
      <c r="P445" s="70"/>
      <c r="Q445" s="58">
        <f>VLOOKUP(C445,[1]CENNIK!$C:$I,6,0)</f>
        <v>226</v>
      </c>
      <c r="R445" s="58">
        <f t="shared" si="27"/>
        <v>0</v>
      </c>
      <c r="S445" s="86">
        <f t="shared" si="26"/>
        <v>0</v>
      </c>
      <c r="T445" s="2"/>
      <c r="U445" s="2"/>
      <c r="V445" s="2"/>
      <c r="W445" s="2"/>
    </row>
    <row r="446" spans="1:23" s="48" customFormat="1">
      <c r="A446" s="90">
        <v>441</v>
      </c>
      <c r="B446" s="45" t="s">
        <v>357</v>
      </c>
      <c r="C446" s="17" t="s">
        <v>430</v>
      </c>
      <c r="D446" s="17" t="s">
        <v>359</v>
      </c>
      <c r="E446" s="46">
        <v>5907726594064</v>
      </c>
      <c r="F446" s="46" t="s">
        <v>431</v>
      </c>
      <c r="G446" s="91" t="s">
        <v>17</v>
      </c>
      <c r="H446" s="4">
        <v>1102</v>
      </c>
      <c r="I446" s="53">
        <v>0.23</v>
      </c>
      <c r="J446" s="5">
        <f t="shared" si="28"/>
        <v>1355.46</v>
      </c>
      <c r="K446" s="92" t="s">
        <v>88</v>
      </c>
      <c r="L446" s="18"/>
      <c r="M446" s="18"/>
      <c r="N446" s="23"/>
      <c r="O446" s="92" t="s">
        <v>361</v>
      </c>
      <c r="P446" s="70"/>
      <c r="Q446" s="58">
        <f>VLOOKUP(C446,[1]CENNIK!$C:$I,6,0)</f>
        <v>1102</v>
      </c>
      <c r="R446" s="58">
        <f t="shared" si="27"/>
        <v>0</v>
      </c>
      <c r="S446" s="86">
        <f t="shared" si="26"/>
        <v>0</v>
      </c>
      <c r="T446" s="2"/>
      <c r="U446" s="2"/>
      <c r="V446" s="2"/>
      <c r="W446" s="2"/>
    </row>
    <row r="447" spans="1:23" s="48" customFormat="1">
      <c r="A447" s="90">
        <v>442</v>
      </c>
      <c r="B447" s="45" t="s">
        <v>357</v>
      </c>
      <c r="C447" s="17" t="s">
        <v>539</v>
      </c>
      <c r="D447" s="17" t="s">
        <v>359</v>
      </c>
      <c r="E447" s="46">
        <v>5907726596150</v>
      </c>
      <c r="F447" s="46" t="s">
        <v>540</v>
      </c>
      <c r="G447" s="91" t="s">
        <v>17</v>
      </c>
      <c r="H447" s="4">
        <v>798</v>
      </c>
      <c r="I447" s="53">
        <v>0.23</v>
      </c>
      <c r="J447" s="5">
        <f t="shared" si="28"/>
        <v>981.54</v>
      </c>
      <c r="K447" s="92" t="s">
        <v>88</v>
      </c>
      <c r="L447" s="18"/>
      <c r="M447" s="18"/>
      <c r="N447" s="23"/>
      <c r="O447" s="92" t="s">
        <v>361</v>
      </c>
      <c r="P447" s="70"/>
      <c r="Q447" s="58">
        <f>VLOOKUP(C447,[1]CENNIK!$C:$I,6,0)</f>
        <v>798</v>
      </c>
      <c r="R447" s="58">
        <f t="shared" si="27"/>
        <v>0</v>
      </c>
      <c r="S447" s="86">
        <f t="shared" si="26"/>
        <v>0</v>
      </c>
      <c r="T447" s="2"/>
      <c r="U447" s="2"/>
      <c r="V447" s="2"/>
      <c r="W447" s="2"/>
    </row>
    <row r="448" spans="1:23" s="48" customFormat="1">
      <c r="A448" s="90">
        <v>443</v>
      </c>
      <c r="B448" s="45" t="s">
        <v>357</v>
      </c>
      <c r="C448" s="17" t="s">
        <v>497</v>
      </c>
      <c r="D448" s="17" t="s">
        <v>359</v>
      </c>
      <c r="E448" s="46">
        <v>5907726592831</v>
      </c>
      <c r="F448" s="46" t="s">
        <v>498</v>
      </c>
      <c r="G448" s="91" t="s">
        <v>17</v>
      </c>
      <c r="H448" s="4">
        <v>48</v>
      </c>
      <c r="I448" s="53">
        <v>0.23</v>
      </c>
      <c r="J448" s="5">
        <f t="shared" si="28"/>
        <v>59.04</v>
      </c>
      <c r="K448" s="92" t="s">
        <v>88</v>
      </c>
      <c r="L448" s="18"/>
      <c r="M448" s="18"/>
      <c r="N448" s="23"/>
      <c r="O448" s="92" t="s">
        <v>361</v>
      </c>
      <c r="P448" s="70"/>
      <c r="Q448" s="58">
        <f>VLOOKUP(C448,[1]CENNIK!$C:$I,6,0)</f>
        <v>48</v>
      </c>
      <c r="R448" s="58">
        <f t="shared" si="27"/>
        <v>0</v>
      </c>
      <c r="S448" s="86">
        <f t="shared" si="26"/>
        <v>0</v>
      </c>
      <c r="T448" s="2"/>
      <c r="U448" s="2"/>
      <c r="V448" s="2"/>
      <c r="W448" s="2"/>
    </row>
    <row r="449" spans="1:23" s="48" customFormat="1">
      <c r="A449" s="90">
        <v>444</v>
      </c>
      <c r="B449" s="45" t="s">
        <v>357</v>
      </c>
      <c r="C449" s="17" t="s">
        <v>499</v>
      </c>
      <c r="D449" s="17" t="s">
        <v>443</v>
      </c>
      <c r="E449" s="46">
        <v>5907726592725</v>
      </c>
      <c r="F449" s="46" t="s">
        <v>500</v>
      </c>
      <c r="G449" s="91" t="s">
        <v>17</v>
      </c>
      <c r="H449" s="4">
        <v>72</v>
      </c>
      <c r="I449" s="53">
        <v>0.23</v>
      </c>
      <c r="J449" s="5">
        <f t="shared" si="28"/>
        <v>88.56</v>
      </c>
      <c r="K449" s="92" t="s">
        <v>88</v>
      </c>
      <c r="L449" s="18"/>
      <c r="M449" s="18"/>
      <c r="N449" s="23"/>
      <c r="O449" s="92" t="s">
        <v>361</v>
      </c>
      <c r="P449" s="70"/>
      <c r="Q449" s="58">
        <f>VLOOKUP(C449,[1]CENNIK!$C:$I,6,0)</f>
        <v>72</v>
      </c>
      <c r="R449" s="58">
        <f t="shared" si="27"/>
        <v>0</v>
      </c>
      <c r="S449" s="86">
        <f t="shared" si="26"/>
        <v>0</v>
      </c>
      <c r="T449" s="2"/>
      <c r="U449" s="2"/>
      <c r="V449" s="2"/>
      <c r="W449" s="2"/>
    </row>
    <row r="450" spans="1:23" s="48" customFormat="1">
      <c r="A450" s="90">
        <v>445</v>
      </c>
      <c r="B450" s="45" t="s">
        <v>357</v>
      </c>
      <c r="C450" s="17" t="s">
        <v>501</v>
      </c>
      <c r="D450" s="17" t="s">
        <v>443</v>
      </c>
      <c r="E450" s="46">
        <v>5907726594934</v>
      </c>
      <c r="F450" s="46" t="s">
        <v>502</v>
      </c>
      <c r="G450" s="91" t="s">
        <v>17</v>
      </c>
      <c r="H450" s="4">
        <v>537</v>
      </c>
      <c r="I450" s="53">
        <v>0.23</v>
      </c>
      <c r="J450" s="5">
        <f t="shared" si="28"/>
        <v>660.51</v>
      </c>
      <c r="K450" s="92" t="s">
        <v>88</v>
      </c>
      <c r="L450" s="18"/>
      <c r="M450" s="18"/>
      <c r="N450" s="23"/>
      <c r="O450" s="92" t="s">
        <v>361</v>
      </c>
      <c r="P450" s="70"/>
      <c r="Q450" s="58">
        <f>VLOOKUP(C450,[1]CENNIK!$C:$I,6,0)</f>
        <v>537</v>
      </c>
      <c r="R450" s="58">
        <f t="shared" si="27"/>
        <v>0</v>
      </c>
      <c r="S450" s="86">
        <f t="shared" si="26"/>
        <v>0</v>
      </c>
      <c r="T450" s="2"/>
      <c r="U450" s="2"/>
      <c r="V450" s="2"/>
      <c r="W450" s="2"/>
    </row>
    <row r="451" spans="1:23" s="48" customFormat="1">
      <c r="A451" s="90">
        <v>446</v>
      </c>
      <c r="B451" s="45" t="s">
        <v>357</v>
      </c>
      <c r="C451" s="17" t="s">
        <v>503</v>
      </c>
      <c r="D451" s="17" t="s">
        <v>443</v>
      </c>
      <c r="E451" s="46">
        <v>5907726595603</v>
      </c>
      <c r="F451" s="46" t="s">
        <v>504</v>
      </c>
      <c r="G451" s="91" t="s">
        <v>17</v>
      </c>
      <c r="H451" s="4">
        <v>79</v>
      </c>
      <c r="I451" s="53">
        <v>0.23</v>
      </c>
      <c r="J451" s="5">
        <f t="shared" si="28"/>
        <v>97.17</v>
      </c>
      <c r="K451" s="92" t="s">
        <v>88</v>
      </c>
      <c r="L451" s="18"/>
      <c r="M451" s="18"/>
      <c r="N451" s="23"/>
      <c r="O451" s="92" t="s">
        <v>361</v>
      </c>
      <c r="P451" s="70"/>
      <c r="Q451" s="58">
        <f>VLOOKUP(C451,[1]CENNIK!$C:$I,6,0)</f>
        <v>79</v>
      </c>
      <c r="R451" s="58">
        <f t="shared" si="27"/>
        <v>0</v>
      </c>
      <c r="S451" s="86">
        <f t="shared" si="26"/>
        <v>0</v>
      </c>
      <c r="T451" s="2"/>
      <c r="U451" s="2"/>
      <c r="V451" s="2"/>
      <c r="W451" s="2"/>
    </row>
    <row r="452" spans="1:23" s="48" customFormat="1">
      <c r="A452" s="90">
        <v>447</v>
      </c>
      <c r="B452" s="45" t="s">
        <v>357</v>
      </c>
      <c r="C452" s="17" t="s">
        <v>505</v>
      </c>
      <c r="D452" s="17" t="s">
        <v>443</v>
      </c>
      <c r="E452" s="46">
        <v>5907726594965</v>
      </c>
      <c r="F452" s="46" t="s">
        <v>506</v>
      </c>
      <c r="G452" s="91" t="s">
        <v>17</v>
      </c>
      <c r="H452" s="4">
        <v>2698</v>
      </c>
      <c r="I452" s="53">
        <v>0.23</v>
      </c>
      <c r="J452" s="5">
        <f t="shared" si="28"/>
        <v>3318.54</v>
      </c>
      <c r="K452" s="92" t="s">
        <v>88</v>
      </c>
      <c r="L452" s="18"/>
      <c r="M452" s="18"/>
      <c r="N452" s="23"/>
      <c r="O452" s="92" t="s">
        <v>361</v>
      </c>
      <c r="P452" s="70"/>
      <c r="Q452" s="58">
        <f>VLOOKUP(C452,[1]CENNIK!$C:$I,6,0)</f>
        <v>2698</v>
      </c>
      <c r="R452" s="58">
        <f t="shared" si="27"/>
        <v>0</v>
      </c>
      <c r="S452" s="86">
        <f t="shared" si="26"/>
        <v>0</v>
      </c>
      <c r="T452" s="2"/>
      <c r="U452" s="2"/>
      <c r="V452" s="2"/>
      <c r="W452" s="2"/>
    </row>
    <row r="453" spans="1:23" s="48" customFormat="1">
      <c r="A453" s="90">
        <v>448</v>
      </c>
      <c r="B453" s="45" t="s">
        <v>357</v>
      </c>
      <c r="C453" s="17" t="s">
        <v>507</v>
      </c>
      <c r="D453" s="17" t="s">
        <v>359</v>
      </c>
      <c r="E453" s="46">
        <v>5907726595610</v>
      </c>
      <c r="F453" s="46" t="s">
        <v>508</v>
      </c>
      <c r="G453" s="91" t="s">
        <v>17</v>
      </c>
      <c r="H453" s="4">
        <v>84</v>
      </c>
      <c r="I453" s="53">
        <v>0.23</v>
      </c>
      <c r="J453" s="5">
        <f t="shared" si="28"/>
        <v>103.32</v>
      </c>
      <c r="K453" s="92" t="s">
        <v>88</v>
      </c>
      <c r="L453" s="18"/>
      <c r="M453" s="18"/>
      <c r="N453" s="23"/>
      <c r="O453" s="92" t="s">
        <v>361</v>
      </c>
      <c r="P453" s="70"/>
      <c r="Q453" s="58">
        <f>VLOOKUP(C453,[1]CENNIK!$C:$I,6,0)</f>
        <v>84</v>
      </c>
      <c r="R453" s="58">
        <f t="shared" si="27"/>
        <v>0</v>
      </c>
      <c r="S453" s="86">
        <f t="shared" si="26"/>
        <v>0</v>
      </c>
      <c r="T453" s="2"/>
      <c r="U453" s="2"/>
      <c r="V453" s="2"/>
      <c r="W453" s="2"/>
    </row>
    <row r="454" spans="1:23" s="48" customFormat="1">
      <c r="A454" s="90">
        <v>449</v>
      </c>
      <c r="B454" s="45" t="s">
        <v>357</v>
      </c>
      <c r="C454" s="17" t="s">
        <v>509</v>
      </c>
      <c r="D454" s="17" t="s">
        <v>359</v>
      </c>
      <c r="E454" s="46">
        <v>5907726594989</v>
      </c>
      <c r="F454" s="46" t="s">
        <v>510</v>
      </c>
      <c r="G454" s="91" t="s">
        <v>17</v>
      </c>
      <c r="H454" s="4">
        <v>1007</v>
      </c>
      <c r="I454" s="53">
        <v>0.23</v>
      </c>
      <c r="J454" s="5">
        <f t="shared" si="28"/>
        <v>1238.6099999999999</v>
      </c>
      <c r="K454" s="92" t="s">
        <v>88</v>
      </c>
      <c r="L454" s="18"/>
      <c r="M454" s="18"/>
      <c r="N454" s="23"/>
      <c r="O454" s="92" t="s">
        <v>361</v>
      </c>
      <c r="P454" s="70"/>
      <c r="Q454" s="58">
        <f>VLOOKUP(C454,[1]CENNIK!$C:$I,6,0)</f>
        <v>1007</v>
      </c>
      <c r="R454" s="58">
        <f t="shared" si="27"/>
        <v>0</v>
      </c>
      <c r="S454" s="86">
        <f t="shared" ref="S454:S517" si="29">R454/Q454</f>
        <v>0</v>
      </c>
      <c r="T454" s="2"/>
      <c r="U454" s="2"/>
      <c r="V454" s="2"/>
      <c r="W454" s="2"/>
    </row>
    <row r="455" spans="1:23" s="48" customFormat="1">
      <c r="A455" s="90">
        <v>450</v>
      </c>
      <c r="B455" s="45" t="s">
        <v>357</v>
      </c>
      <c r="C455" s="17" t="s">
        <v>511</v>
      </c>
      <c r="D455" s="17" t="s">
        <v>359</v>
      </c>
      <c r="E455" s="46">
        <v>5907726595269</v>
      </c>
      <c r="F455" s="46" t="s">
        <v>512</v>
      </c>
      <c r="G455" s="91" t="s">
        <v>17</v>
      </c>
      <c r="H455" s="4">
        <v>97</v>
      </c>
      <c r="I455" s="53">
        <v>0.23</v>
      </c>
      <c r="J455" s="5">
        <f t="shared" si="28"/>
        <v>119.31</v>
      </c>
      <c r="K455" s="92" t="s">
        <v>88</v>
      </c>
      <c r="L455" s="18"/>
      <c r="M455" s="18"/>
      <c r="N455" s="23"/>
      <c r="O455" s="92" t="s">
        <v>361</v>
      </c>
      <c r="P455" s="70"/>
      <c r="Q455" s="58">
        <f>VLOOKUP(C455,[1]CENNIK!$C:$I,6,0)</f>
        <v>97</v>
      </c>
      <c r="R455" s="58">
        <f t="shared" si="27"/>
        <v>0</v>
      </c>
      <c r="S455" s="86">
        <f t="shared" si="29"/>
        <v>0</v>
      </c>
      <c r="T455" s="2"/>
      <c r="U455" s="2"/>
      <c r="V455" s="2"/>
      <c r="W455" s="2"/>
    </row>
    <row r="456" spans="1:23" s="48" customFormat="1">
      <c r="A456" s="90">
        <v>451</v>
      </c>
      <c r="B456" s="45" t="s">
        <v>357</v>
      </c>
      <c r="C456" s="17" t="s">
        <v>513</v>
      </c>
      <c r="D456" s="17" t="s">
        <v>359</v>
      </c>
      <c r="E456" s="46">
        <v>5907726595658</v>
      </c>
      <c r="F456" s="46" t="s">
        <v>514</v>
      </c>
      <c r="G456" s="91" t="s">
        <v>17</v>
      </c>
      <c r="H456" s="4">
        <v>94</v>
      </c>
      <c r="I456" s="53">
        <v>0.23</v>
      </c>
      <c r="J456" s="5">
        <f t="shared" si="28"/>
        <v>115.62</v>
      </c>
      <c r="K456" s="92" t="s">
        <v>88</v>
      </c>
      <c r="L456" s="18"/>
      <c r="M456" s="18"/>
      <c r="N456" s="23"/>
      <c r="O456" s="92" t="s">
        <v>361</v>
      </c>
      <c r="P456" s="70"/>
      <c r="Q456" s="58">
        <f>VLOOKUP(C456,[1]CENNIK!$C:$I,6,0)</f>
        <v>94</v>
      </c>
      <c r="R456" s="58">
        <f t="shared" si="27"/>
        <v>0</v>
      </c>
      <c r="S456" s="86">
        <f t="shared" si="29"/>
        <v>0</v>
      </c>
      <c r="T456" s="2"/>
      <c r="U456" s="2"/>
      <c r="V456" s="2"/>
      <c r="W456" s="2"/>
    </row>
    <row r="457" spans="1:23" s="48" customFormat="1">
      <c r="A457" s="90">
        <v>452</v>
      </c>
      <c r="B457" s="45" t="s">
        <v>357</v>
      </c>
      <c r="C457" s="17" t="s">
        <v>515</v>
      </c>
      <c r="D457" s="17" t="s">
        <v>359</v>
      </c>
      <c r="E457" s="46">
        <v>5907726595627</v>
      </c>
      <c r="F457" s="46" t="s">
        <v>516</v>
      </c>
      <c r="G457" s="91" t="s">
        <v>17</v>
      </c>
      <c r="H457" s="4">
        <v>72</v>
      </c>
      <c r="I457" s="53">
        <v>0.23</v>
      </c>
      <c r="J457" s="5">
        <f t="shared" si="28"/>
        <v>88.56</v>
      </c>
      <c r="K457" s="92" t="s">
        <v>88</v>
      </c>
      <c r="L457" s="18"/>
      <c r="M457" s="18"/>
      <c r="N457" s="23"/>
      <c r="O457" s="92" t="s">
        <v>361</v>
      </c>
      <c r="P457" s="70"/>
      <c r="Q457" s="58">
        <f>VLOOKUP(C457,[1]CENNIK!$C:$I,6,0)</f>
        <v>72</v>
      </c>
      <c r="R457" s="58">
        <f t="shared" si="27"/>
        <v>0</v>
      </c>
      <c r="S457" s="86">
        <f t="shared" si="29"/>
        <v>0</v>
      </c>
      <c r="T457" s="2"/>
      <c r="U457" s="2"/>
      <c r="V457" s="2"/>
      <c r="W457" s="2"/>
    </row>
    <row r="458" spans="1:23" s="48" customFormat="1">
      <c r="A458" s="90">
        <v>453</v>
      </c>
      <c r="B458" s="45" t="s">
        <v>357</v>
      </c>
      <c r="C458" s="17" t="s">
        <v>517</v>
      </c>
      <c r="D458" s="17" t="s">
        <v>359</v>
      </c>
      <c r="E458" s="46">
        <v>5907538000487</v>
      </c>
      <c r="F458" s="46" t="s">
        <v>518</v>
      </c>
      <c r="G458" s="91" t="s">
        <v>17</v>
      </c>
      <c r="H458" s="4">
        <v>94</v>
      </c>
      <c r="I458" s="53">
        <v>0.23</v>
      </c>
      <c r="J458" s="5">
        <f t="shared" si="28"/>
        <v>115.62</v>
      </c>
      <c r="K458" s="92" t="s">
        <v>88</v>
      </c>
      <c r="L458" s="18"/>
      <c r="M458" s="18"/>
      <c r="N458" s="23"/>
      <c r="O458" s="92" t="s">
        <v>19</v>
      </c>
      <c r="P458" s="70"/>
      <c r="Q458" s="58">
        <f>VLOOKUP(C458,[1]CENNIK!$C:$I,6,0)</f>
        <v>94</v>
      </c>
      <c r="R458" s="58">
        <f t="shared" si="27"/>
        <v>0</v>
      </c>
      <c r="S458" s="86">
        <f t="shared" si="29"/>
        <v>0</v>
      </c>
      <c r="T458" s="2"/>
      <c r="U458" s="2"/>
      <c r="V458" s="2"/>
      <c r="W458" s="2"/>
    </row>
    <row r="459" spans="1:23" s="48" customFormat="1">
      <c r="A459" s="90">
        <v>454</v>
      </c>
      <c r="B459" s="45" t="s">
        <v>357</v>
      </c>
      <c r="C459" s="17" t="s">
        <v>519</v>
      </c>
      <c r="D459" s="17" t="s">
        <v>359</v>
      </c>
      <c r="E459" s="46">
        <v>5907726598222</v>
      </c>
      <c r="F459" s="46" t="s">
        <v>520</v>
      </c>
      <c r="G459" s="91" t="s">
        <v>17</v>
      </c>
      <c r="H459" s="4">
        <v>226</v>
      </c>
      <c r="I459" s="53">
        <v>0.23</v>
      </c>
      <c r="J459" s="5">
        <f t="shared" si="28"/>
        <v>277.98</v>
      </c>
      <c r="K459" s="92" t="s">
        <v>88</v>
      </c>
      <c r="L459" s="18"/>
      <c r="M459" s="18"/>
      <c r="N459" s="23"/>
      <c r="O459" s="92" t="s">
        <v>361</v>
      </c>
      <c r="P459" s="70"/>
      <c r="Q459" s="58">
        <f>VLOOKUP(C459,[1]CENNIK!$C:$I,6,0)</f>
        <v>226</v>
      </c>
      <c r="R459" s="58">
        <f t="shared" si="27"/>
        <v>0</v>
      </c>
      <c r="S459" s="86">
        <f t="shared" si="29"/>
        <v>0</v>
      </c>
      <c r="T459" s="2"/>
      <c r="U459" s="2"/>
      <c r="V459" s="2"/>
      <c r="W459" s="2"/>
    </row>
    <row r="460" spans="1:23" s="48" customFormat="1">
      <c r="A460" s="90">
        <v>455</v>
      </c>
      <c r="B460" s="45" t="s">
        <v>357</v>
      </c>
      <c r="C460" s="17" t="s">
        <v>521</v>
      </c>
      <c r="D460" s="17" t="s">
        <v>359</v>
      </c>
      <c r="E460" s="46">
        <v>5907538000449</v>
      </c>
      <c r="F460" s="46" t="s">
        <v>522</v>
      </c>
      <c r="G460" s="91" t="s">
        <v>17</v>
      </c>
      <c r="H460" s="4">
        <v>1102</v>
      </c>
      <c r="I460" s="53">
        <v>0.23</v>
      </c>
      <c r="J460" s="5">
        <f t="shared" si="28"/>
        <v>1355.46</v>
      </c>
      <c r="K460" s="92" t="s">
        <v>88</v>
      </c>
      <c r="L460" s="18"/>
      <c r="M460" s="18"/>
      <c r="N460" s="23"/>
      <c r="O460" s="92" t="s">
        <v>361</v>
      </c>
      <c r="P460" s="70"/>
      <c r="Q460" s="58">
        <f>VLOOKUP(C460,[1]CENNIK!$C:$I,6,0)</f>
        <v>1102</v>
      </c>
      <c r="R460" s="58">
        <f t="shared" si="27"/>
        <v>0</v>
      </c>
      <c r="S460" s="86">
        <f t="shared" si="29"/>
        <v>0</v>
      </c>
      <c r="T460" s="2"/>
      <c r="U460" s="2"/>
      <c r="V460" s="2"/>
      <c r="W460" s="2"/>
    </row>
    <row r="461" spans="1:23" s="48" customFormat="1">
      <c r="A461" s="90">
        <v>456</v>
      </c>
      <c r="B461" s="45" t="s">
        <v>357</v>
      </c>
      <c r="C461" s="17" t="s">
        <v>523</v>
      </c>
      <c r="D461" s="17" t="s">
        <v>359</v>
      </c>
      <c r="E461" s="46">
        <v>5907726595979</v>
      </c>
      <c r="F461" s="46" t="s">
        <v>524</v>
      </c>
      <c r="G461" s="91" t="s">
        <v>17</v>
      </c>
      <c r="H461" s="4">
        <v>129</v>
      </c>
      <c r="I461" s="53">
        <v>0.23</v>
      </c>
      <c r="J461" s="5">
        <f t="shared" si="28"/>
        <v>158.66999999999999</v>
      </c>
      <c r="K461" s="92" t="s">
        <v>88</v>
      </c>
      <c r="L461" s="18"/>
      <c r="M461" s="18"/>
      <c r="N461" s="23"/>
      <c r="O461" s="92" t="s">
        <v>361</v>
      </c>
      <c r="P461" s="70"/>
      <c r="Q461" s="58">
        <f>VLOOKUP(C461,[1]CENNIK!$C:$I,6,0)</f>
        <v>129</v>
      </c>
      <c r="R461" s="58">
        <f t="shared" si="27"/>
        <v>0</v>
      </c>
      <c r="S461" s="86">
        <f t="shared" si="29"/>
        <v>0</v>
      </c>
      <c r="T461" s="2"/>
      <c r="U461" s="2"/>
      <c r="V461" s="2"/>
      <c r="W461" s="2"/>
    </row>
    <row r="462" spans="1:23" s="48" customFormat="1">
      <c r="A462" s="90">
        <v>457</v>
      </c>
      <c r="B462" s="45" t="s">
        <v>357</v>
      </c>
      <c r="C462" s="17" t="s">
        <v>525</v>
      </c>
      <c r="D462" s="17" t="s">
        <v>359</v>
      </c>
      <c r="E462" s="46">
        <v>5907726592732</v>
      </c>
      <c r="F462" s="46" t="s">
        <v>526</v>
      </c>
      <c r="G462" s="91" t="s">
        <v>17</v>
      </c>
      <c r="H462" s="4">
        <v>45</v>
      </c>
      <c r="I462" s="53">
        <v>0.23</v>
      </c>
      <c r="J462" s="5">
        <f t="shared" si="28"/>
        <v>55.35</v>
      </c>
      <c r="K462" s="92" t="s">
        <v>88</v>
      </c>
      <c r="L462" s="18" t="s">
        <v>28</v>
      </c>
      <c r="M462" s="18"/>
      <c r="N462" s="23"/>
      <c r="O462" s="92" t="s">
        <v>361</v>
      </c>
      <c r="P462" s="70"/>
      <c r="Q462" s="58">
        <f>VLOOKUP(C462,[1]CENNIK!$C:$I,6,0)</f>
        <v>45</v>
      </c>
      <c r="R462" s="58">
        <f t="shared" si="27"/>
        <v>0</v>
      </c>
      <c r="S462" s="86">
        <f t="shared" si="29"/>
        <v>0</v>
      </c>
      <c r="T462" s="2"/>
      <c r="U462" s="2"/>
      <c r="V462" s="2"/>
      <c r="W462" s="2"/>
    </row>
    <row r="463" spans="1:23" s="48" customFormat="1">
      <c r="A463" s="90">
        <v>458</v>
      </c>
      <c r="B463" s="45" t="s">
        <v>357</v>
      </c>
      <c r="C463" s="17" t="s">
        <v>527</v>
      </c>
      <c r="D463" s="17" t="s">
        <v>359</v>
      </c>
      <c r="E463" s="46">
        <v>5907726594750</v>
      </c>
      <c r="F463" s="46" t="s">
        <v>528</v>
      </c>
      <c r="G463" s="91" t="s">
        <v>17</v>
      </c>
      <c r="H463" s="4">
        <v>171</v>
      </c>
      <c r="I463" s="53">
        <v>0.23</v>
      </c>
      <c r="J463" s="5">
        <f t="shared" si="28"/>
        <v>210.32999999999998</v>
      </c>
      <c r="K463" s="92" t="s">
        <v>88</v>
      </c>
      <c r="L463" s="18"/>
      <c r="M463" s="18"/>
      <c r="N463" s="23"/>
      <c r="O463" s="92" t="s">
        <v>361</v>
      </c>
      <c r="P463" s="70"/>
      <c r="Q463" s="58">
        <f>VLOOKUP(C463,[1]CENNIK!$C:$I,6,0)</f>
        <v>171</v>
      </c>
      <c r="R463" s="58">
        <f t="shared" si="27"/>
        <v>0</v>
      </c>
      <c r="S463" s="86">
        <f t="shared" si="29"/>
        <v>0</v>
      </c>
      <c r="T463" s="2"/>
      <c r="U463" s="2"/>
      <c r="V463" s="2"/>
      <c r="W463" s="2"/>
    </row>
    <row r="464" spans="1:23" s="48" customFormat="1">
      <c r="A464" s="90">
        <v>459</v>
      </c>
      <c r="B464" s="45" t="s">
        <v>357</v>
      </c>
      <c r="C464" s="17" t="s">
        <v>529</v>
      </c>
      <c r="D464" s="17" t="s">
        <v>359</v>
      </c>
      <c r="E464" s="46">
        <v>5907726595221</v>
      </c>
      <c r="F464" s="46" t="s">
        <v>530</v>
      </c>
      <c r="G464" s="91" t="s">
        <v>17</v>
      </c>
      <c r="H464" s="4">
        <v>565</v>
      </c>
      <c r="I464" s="53">
        <v>0.23</v>
      </c>
      <c r="J464" s="5">
        <f t="shared" si="28"/>
        <v>694.95</v>
      </c>
      <c r="K464" s="92" t="s">
        <v>88</v>
      </c>
      <c r="L464" s="18"/>
      <c r="M464" s="18"/>
      <c r="N464" s="23"/>
      <c r="O464" s="92" t="s">
        <v>361</v>
      </c>
      <c r="P464" s="70"/>
      <c r="Q464" s="58">
        <f>VLOOKUP(C464,[1]CENNIK!$C:$I,6,0)</f>
        <v>565</v>
      </c>
      <c r="R464" s="58">
        <f t="shared" si="27"/>
        <v>0</v>
      </c>
      <c r="S464" s="86">
        <f t="shared" si="29"/>
        <v>0</v>
      </c>
      <c r="T464" s="2"/>
      <c r="U464" s="2"/>
      <c r="V464" s="2"/>
      <c r="W464" s="2"/>
    </row>
    <row r="465" spans="1:23" s="48" customFormat="1">
      <c r="A465" s="90">
        <v>460</v>
      </c>
      <c r="B465" s="45" t="s">
        <v>357</v>
      </c>
      <c r="C465" s="17" t="s">
        <v>531</v>
      </c>
      <c r="D465" s="17" t="s">
        <v>359</v>
      </c>
      <c r="E465" s="46">
        <v>5907726595238</v>
      </c>
      <c r="F465" s="46" t="s">
        <v>532</v>
      </c>
      <c r="G465" s="91" t="s">
        <v>17</v>
      </c>
      <c r="H465" s="4">
        <v>595</v>
      </c>
      <c r="I465" s="53">
        <v>0.23</v>
      </c>
      <c r="J465" s="5">
        <f t="shared" si="28"/>
        <v>731.85</v>
      </c>
      <c r="K465" s="92" t="s">
        <v>88</v>
      </c>
      <c r="L465" s="18"/>
      <c r="M465" s="18"/>
      <c r="N465" s="23"/>
      <c r="O465" s="92" t="s">
        <v>361</v>
      </c>
      <c r="P465" s="70"/>
      <c r="Q465" s="58">
        <f>VLOOKUP(C465,[1]CENNIK!$C:$I,6,0)</f>
        <v>595</v>
      </c>
      <c r="R465" s="58">
        <f t="shared" si="27"/>
        <v>0</v>
      </c>
      <c r="S465" s="86">
        <f t="shared" si="29"/>
        <v>0</v>
      </c>
      <c r="T465" s="2"/>
      <c r="U465" s="2"/>
      <c r="V465" s="2"/>
      <c r="W465" s="2"/>
    </row>
    <row r="466" spans="1:23" s="48" customFormat="1">
      <c r="A466" s="90">
        <v>461</v>
      </c>
      <c r="B466" s="45" t="s">
        <v>357</v>
      </c>
      <c r="C466" s="17" t="s">
        <v>533</v>
      </c>
      <c r="D466" s="17" t="s">
        <v>359</v>
      </c>
      <c r="E466" s="46">
        <v>5907726595245</v>
      </c>
      <c r="F466" s="46" t="s">
        <v>534</v>
      </c>
      <c r="G466" s="91" t="s">
        <v>17</v>
      </c>
      <c r="H466" s="4">
        <v>710</v>
      </c>
      <c r="I466" s="53">
        <v>0.23</v>
      </c>
      <c r="J466" s="5">
        <f t="shared" si="28"/>
        <v>873.3</v>
      </c>
      <c r="K466" s="92" t="s">
        <v>88</v>
      </c>
      <c r="L466" s="18"/>
      <c r="M466" s="18"/>
      <c r="N466" s="23"/>
      <c r="O466" s="92" t="s">
        <v>361</v>
      </c>
      <c r="P466" s="70"/>
      <c r="Q466" s="58">
        <f>VLOOKUP(C466,[1]CENNIK!$C:$I,6,0)</f>
        <v>710</v>
      </c>
      <c r="R466" s="58">
        <f t="shared" si="27"/>
        <v>0</v>
      </c>
      <c r="S466" s="86">
        <f t="shared" si="29"/>
        <v>0</v>
      </c>
      <c r="T466" s="2"/>
      <c r="U466" s="2"/>
      <c r="V466" s="2"/>
      <c r="W466" s="2"/>
    </row>
    <row r="467" spans="1:23" s="48" customFormat="1">
      <c r="A467" s="90">
        <v>462</v>
      </c>
      <c r="B467" s="45" t="s">
        <v>357</v>
      </c>
      <c r="C467" s="17" t="s">
        <v>535</v>
      </c>
      <c r="D467" s="17" t="s">
        <v>359</v>
      </c>
      <c r="E467" s="46">
        <v>5907726595252</v>
      </c>
      <c r="F467" s="46" t="s">
        <v>536</v>
      </c>
      <c r="G467" s="91" t="s">
        <v>17</v>
      </c>
      <c r="H467" s="4">
        <v>760</v>
      </c>
      <c r="I467" s="53">
        <v>0.23</v>
      </c>
      <c r="J467" s="5">
        <f t="shared" si="28"/>
        <v>934.8</v>
      </c>
      <c r="K467" s="92" t="s">
        <v>88</v>
      </c>
      <c r="L467" s="18"/>
      <c r="M467" s="18"/>
      <c r="N467" s="23"/>
      <c r="O467" s="92" t="s">
        <v>361</v>
      </c>
      <c r="P467" s="70"/>
      <c r="Q467" s="58">
        <f>VLOOKUP(C467,[1]CENNIK!$C:$I,6,0)</f>
        <v>760</v>
      </c>
      <c r="R467" s="58">
        <f t="shared" si="27"/>
        <v>0</v>
      </c>
      <c r="S467" s="86">
        <f t="shared" si="29"/>
        <v>0</v>
      </c>
      <c r="T467" s="2"/>
      <c r="U467" s="2"/>
      <c r="V467" s="2"/>
      <c r="W467" s="2"/>
    </row>
    <row r="468" spans="1:23" s="48" customFormat="1" ht="15.75" customHeight="1">
      <c r="A468" s="90">
        <v>463</v>
      </c>
      <c r="B468" s="45" t="s">
        <v>357</v>
      </c>
      <c r="C468" s="17" t="s">
        <v>541</v>
      </c>
      <c r="D468" s="17" t="s">
        <v>359</v>
      </c>
      <c r="E468" s="46">
        <v>5907538000494</v>
      </c>
      <c r="F468" s="46" t="s">
        <v>542</v>
      </c>
      <c r="G468" s="91" t="s">
        <v>17</v>
      </c>
      <c r="H468" s="4">
        <v>600</v>
      </c>
      <c r="I468" s="53">
        <v>0.23</v>
      </c>
      <c r="J468" s="5">
        <v>738</v>
      </c>
      <c r="K468" s="92" t="s">
        <v>88</v>
      </c>
      <c r="L468" s="18"/>
      <c r="M468" s="18"/>
      <c r="N468" s="23" t="s">
        <v>991</v>
      </c>
      <c r="O468" s="92" t="s">
        <v>361</v>
      </c>
      <c r="P468" s="70"/>
      <c r="Q468" s="58">
        <f>VLOOKUP(C468,[1]CENNIK!$C:$I,6,0)</f>
        <v>600</v>
      </c>
      <c r="R468" s="58">
        <f t="shared" si="27"/>
        <v>0</v>
      </c>
      <c r="S468" s="86">
        <f t="shared" si="29"/>
        <v>0</v>
      </c>
      <c r="T468" s="2"/>
      <c r="U468" s="2"/>
      <c r="V468" s="2"/>
      <c r="W468" s="2"/>
    </row>
    <row r="469" spans="1:23" s="48" customFormat="1" ht="15.75" customHeight="1">
      <c r="A469" s="90">
        <v>464</v>
      </c>
      <c r="B469" s="45" t="s">
        <v>357</v>
      </c>
      <c r="C469" s="17" t="s">
        <v>543</v>
      </c>
      <c r="D469" s="17" t="s">
        <v>359</v>
      </c>
      <c r="E469" s="46">
        <v>5907538000500</v>
      </c>
      <c r="F469" s="46" t="s">
        <v>544</v>
      </c>
      <c r="G469" s="91" t="s">
        <v>17</v>
      </c>
      <c r="H469" s="4">
        <v>600</v>
      </c>
      <c r="I469" s="53">
        <v>0.23</v>
      </c>
      <c r="J469" s="5">
        <v>738</v>
      </c>
      <c r="K469" s="92" t="s">
        <v>88</v>
      </c>
      <c r="L469" s="18"/>
      <c r="M469" s="18"/>
      <c r="N469" s="23" t="s">
        <v>991</v>
      </c>
      <c r="O469" s="92" t="s">
        <v>361</v>
      </c>
      <c r="P469" s="70"/>
      <c r="Q469" s="58">
        <f>VLOOKUP(C469,[1]CENNIK!$C:$I,6,0)</f>
        <v>600</v>
      </c>
      <c r="R469" s="58">
        <f t="shared" si="27"/>
        <v>0</v>
      </c>
      <c r="S469" s="86">
        <f t="shared" si="29"/>
        <v>0</v>
      </c>
      <c r="T469" s="2"/>
      <c r="U469" s="2"/>
      <c r="V469" s="2"/>
      <c r="W469" s="2"/>
    </row>
    <row r="470" spans="1:23" s="48" customFormat="1" ht="15.75" customHeight="1">
      <c r="A470" s="90">
        <v>465</v>
      </c>
      <c r="B470" s="45" t="s">
        <v>357</v>
      </c>
      <c r="C470" s="17" t="s">
        <v>545</v>
      </c>
      <c r="D470" s="17" t="s">
        <v>359</v>
      </c>
      <c r="E470" s="46">
        <v>5907538000517</v>
      </c>
      <c r="F470" s="46" t="s">
        <v>546</v>
      </c>
      <c r="G470" s="91" t="s">
        <v>17</v>
      </c>
      <c r="H470" s="4">
        <v>245</v>
      </c>
      <c r="I470" s="53">
        <v>0.23</v>
      </c>
      <c r="J470" s="5">
        <v>301.35000000000002</v>
      </c>
      <c r="K470" s="92" t="s">
        <v>88</v>
      </c>
      <c r="L470" s="18"/>
      <c r="M470" s="18"/>
      <c r="N470" s="23" t="s">
        <v>991</v>
      </c>
      <c r="O470" s="92" t="s">
        <v>361</v>
      </c>
      <c r="P470" s="70"/>
      <c r="Q470" s="58">
        <f>VLOOKUP(C470,[1]CENNIK!$C:$I,6,0)</f>
        <v>245</v>
      </c>
      <c r="R470" s="58">
        <f t="shared" si="27"/>
        <v>0</v>
      </c>
      <c r="S470" s="86">
        <f t="shared" si="29"/>
        <v>0</v>
      </c>
      <c r="T470" s="2"/>
      <c r="U470" s="2"/>
      <c r="V470" s="2"/>
      <c r="W470" s="2"/>
    </row>
    <row r="471" spans="1:23" s="48" customFormat="1">
      <c r="A471" s="90">
        <v>466</v>
      </c>
      <c r="B471" s="45" t="s">
        <v>357</v>
      </c>
      <c r="C471" s="17" t="s">
        <v>549</v>
      </c>
      <c r="D471" s="17" t="s">
        <v>359</v>
      </c>
      <c r="E471" s="46">
        <v>5907726598215</v>
      </c>
      <c r="F471" s="46" t="s">
        <v>550</v>
      </c>
      <c r="G471" s="91" t="s">
        <v>17</v>
      </c>
      <c r="H471" s="4">
        <v>300</v>
      </c>
      <c r="I471" s="53">
        <v>0.23</v>
      </c>
      <c r="J471" s="5">
        <f t="shared" ref="J471:J502" si="30">H471*(1+I471)</f>
        <v>369</v>
      </c>
      <c r="K471" s="92" t="s">
        <v>88</v>
      </c>
      <c r="L471" s="18"/>
      <c r="M471" s="18"/>
      <c r="N471" s="23"/>
      <c r="O471" s="92" t="s">
        <v>361</v>
      </c>
      <c r="P471" s="70"/>
      <c r="Q471" s="58">
        <f>VLOOKUP(C471,[1]CENNIK!$C:$I,6,0)</f>
        <v>300</v>
      </c>
      <c r="R471" s="58">
        <f t="shared" si="27"/>
        <v>0</v>
      </c>
      <c r="S471" s="86">
        <f t="shared" si="29"/>
        <v>0</v>
      </c>
      <c r="T471" s="2"/>
      <c r="U471" s="2"/>
      <c r="V471" s="2"/>
      <c r="W471" s="2"/>
    </row>
    <row r="472" spans="1:23" s="48" customFormat="1">
      <c r="A472" s="90">
        <v>467</v>
      </c>
      <c r="B472" s="45" t="s">
        <v>357</v>
      </c>
      <c r="C472" s="17" t="s">
        <v>428</v>
      </c>
      <c r="D472" s="17" t="s">
        <v>359</v>
      </c>
      <c r="E472" s="46">
        <v>5907726598239</v>
      </c>
      <c r="F472" s="46" t="s">
        <v>429</v>
      </c>
      <c r="G472" s="91" t="s">
        <v>17</v>
      </c>
      <c r="H472" s="4">
        <v>226</v>
      </c>
      <c r="I472" s="53">
        <v>0.23</v>
      </c>
      <c r="J472" s="5">
        <f t="shared" si="30"/>
        <v>277.98</v>
      </c>
      <c r="K472" s="92" t="s">
        <v>88</v>
      </c>
      <c r="L472" s="18"/>
      <c r="M472" s="18"/>
      <c r="N472" s="23"/>
      <c r="O472" s="92" t="s">
        <v>361</v>
      </c>
      <c r="P472" s="70"/>
      <c r="Q472" s="58">
        <f>VLOOKUP(C472,[1]CENNIK!$C:$I,6,0)</f>
        <v>226</v>
      </c>
      <c r="R472" s="58">
        <f t="shared" ref="R472:R535" si="31">H472-Q472</f>
        <v>0</v>
      </c>
      <c r="S472" s="86">
        <f t="shared" si="29"/>
        <v>0</v>
      </c>
      <c r="T472" s="2"/>
      <c r="U472" s="2"/>
      <c r="V472" s="2"/>
      <c r="W472" s="2"/>
    </row>
    <row r="473" spans="1:23" s="48" customFormat="1">
      <c r="A473" s="90">
        <v>468</v>
      </c>
      <c r="B473" s="45" t="s">
        <v>357</v>
      </c>
      <c r="C473" s="17" t="s">
        <v>430</v>
      </c>
      <c r="D473" s="17" t="s">
        <v>359</v>
      </c>
      <c r="E473" s="46">
        <v>5907726594064</v>
      </c>
      <c r="F473" s="46" t="s">
        <v>431</v>
      </c>
      <c r="G473" s="91" t="s">
        <v>17</v>
      </c>
      <c r="H473" s="4">
        <v>1102</v>
      </c>
      <c r="I473" s="53">
        <v>0.23</v>
      </c>
      <c r="J473" s="5">
        <f t="shared" si="30"/>
        <v>1355.46</v>
      </c>
      <c r="K473" s="92" t="s">
        <v>88</v>
      </c>
      <c r="L473" s="18"/>
      <c r="M473" s="18"/>
      <c r="N473" s="23"/>
      <c r="O473" s="92" t="s">
        <v>361</v>
      </c>
      <c r="P473" s="70"/>
      <c r="Q473" s="58">
        <f>VLOOKUP(C473,[1]CENNIK!$C:$I,6,0)</f>
        <v>1102</v>
      </c>
      <c r="R473" s="58">
        <f t="shared" si="31"/>
        <v>0</v>
      </c>
      <c r="S473" s="86">
        <f t="shared" si="29"/>
        <v>0</v>
      </c>
      <c r="T473" s="2"/>
      <c r="U473" s="2"/>
      <c r="V473" s="2"/>
      <c r="W473" s="2"/>
    </row>
    <row r="474" spans="1:23" s="48" customFormat="1">
      <c r="A474" s="90">
        <v>469</v>
      </c>
      <c r="B474" s="45" t="s">
        <v>357</v>
      </c>
      <c r="C474" s="17" t="s">
        <v>551</v>
      </c>
      <c r="D474" s="17" t="s">
        <v>359</v>
      </c>
      <c r="E474" s="46">
        <v>5907726598208</v>
      </c>
      <c r="F474" s="46" t="s">
        <v>552</v>
      </c>
      <c r="G474" s="91" t="s">
        <v>17</v>
      </c>
      <c r="H474" s="4">
        <v>230</v>
      </c>
      <c r="I474" s="53">
        <v>0.23</v>
      </c>
      <c r="J474" s="5">
        <f t="shared" si="30"/>
        <v>282.89999999999998</v>
      </c>
      <c r="K474" s="92" t="s">
        <v>88</v>
      </c>
      <c r="L474" s="18" t="s">
        <v>28</v>
      </c>
      <c r="M474" s="18"/>
      <c r="N474" s="23"/>
      <c r="O474" s="92" t="s">
        <v>361</v>
      </c>
      <c r="P474" s="70"/>
      <c r="Q474" s="58">
        <f>VLOOKUP(C474,[1]CENNIK!$C:$I,6,0)</f>
        <v>230</v>
      </c>
      <c r="R474" s="58">
        <f t="shared" si="31"/>
        <v>0</v>
      </c>
      <c r="S474" s="86">
        <f t="shared" si="29"/>
        <v>0</v>
      </c>
      <c r="T474" s="2"/>
      <c r="U474" s="2"/>
      <c r="V474" s="2"/>
      <c r="W474" s="2"/>
    </row>
    <row r="475" spans="1:23" s="48" customFormat="1">
      <c r="A475" s="90">
        <v>470</v>
      </c>
      <c r="B475" s="45" t="s">
        <v>357</v>
      </c>
      <c r="C475" s="17" t="s">
        <v>428</v>
      </c>
      <c r="D475" s="17" t="s">
        <v>359</v>
      </c>
      <c r="E475" s="46">
        <v>5907726598239</v>
      </c>
      <c r="F475" s="46" t="s">
        <v>429</v>
      </c>
      <c r="G475" s="91" t="s">
        <v>17</v>
      </c>
      <c r="H475" s="4">
        <v>226</v>
      </c>
      <c r="I475" s="53">
        <v>0.23</v>
      </c>
      <c r="J475" s="5">
        <f t="shared" si="30"/>
        <v>277.98</v>
      </c>
      <c r="K475" s="92" t="s">
        <v>88</v>
      </c>
      <c r="L475" s="18"/>
      <c r="M475" s="18"/>
      <c r="N475" s="23"/>
      <c r="O475" s="92" t="s">
        <v>361</v>
      </c>
      <c r="P475" s="70"/>
      <c r="Q475" s="58">
        <f>VLOOKUP(C475,[1]CENNIK!$C:$I,6,0)</f>
        <v>226</v>
      </c>
      <c r="R475" s="58">
        <f t="shared" si="31"/>
        <v>0</v>
      </c>
      <c r="S475" s="86">
        <f t="shared" si="29"/>
        <v>0</v>
      </c>
      <c r="T475" s="2"/>
      <c r="U475" s="2"/>
      <c r="V475" s="2"/>
      <c r="W475" s="2"/>
    </row>
    <row r="476" spans="1:23" s="48" customFormat="1">
      <c r="A476" s="90">
        <v>471</v>
      </c>
      <c r="B476" s="45" t="s">
        <v>357</v>
      </c>
      <c r="C476" s="17" t="s">
        <v>430</v>
      </c>
      <c r="D476" s="17" t="s">
        <v>359</v>
      </c>
      <c r="E476" s="46">
        <v>5907726594064</v>
      </c>
      <c r="F476" s="46" t="s">
        <v>431</v>
      </c>
      <c r="G476" s="91" t="s">
        <v>17</v>
      </c>
      <c r="H476" s="4">
        <v>1102</v>
      </c>
      <c r="I476" s="53">
        <v>0.23</v>
      </c>
      <c r="J476" s="5">
        <f t="shared" si="30"/>
        <v>1355.46</v>
      </c>
      <c r="K476" s="92" t="s">
        <v>88</v>
      </c>
      <c r="L476" s="18"/>
      <c r="M476" s="18"/>
      <c r="N476" s="23"/>
      <c r="O476" s="92" t="s">
        <v>361</v>
      </c>
      <c r="P476" s="70"/>
      <c r="Q476" s="58">
        <f>VLOOKUP(C476,[1]CENNIK!$C:$I,6,0)</f>
        <v>1102</v>
      </c>
      <c r="R476" s="58">
        <f t="shared" si="31"/>
        <v>0</v>
      </c>
      <c r="S476" s="86">
        <f t="shared" si="29"/>
        <v>0</v>
      </c>
      <c r="T476" s="2"/>
      <c r="U476" s="2"/>
      <c r="V476" s="2"/>
      <c r="W476" s="2"/>
    </row>
    <row r="477" spans="1:23" s="48" customFormat="1">
      <c r="A477" s="90">
        <v>472</v>
      </c>
      <c r="B477" s="45" t="s">
        <v>553</v>
      </c>
      <c r="C477" s="17" t="s">
        <v>554</v>
      </c>
      <c r="D477" s="17" t="s">
        <v>57</v>
      </c>
      <c r="E477" s="46">
        <v>8015065709470</v>
      </c>
      <c r="F477" s="46" t="s">
        <v>360</v>
      </c>
      <c r="G477" s="91" t="s">
        <v>17</v>
      </c>
      <c r="H477" s="58">
        <v>484</v>
      </c>
      <c r="I477" s="53">
        <v>0.23</v>
      </c>
      <c r="J477" s="5">
        <f t="shared" si="30"/>
        <v>595.31999999999994</v>
      </c>
      <c r="K477" s="92" t="s">
        <v>88</v>
      </c>
      <c r="L477" s="18"/>
      <c r="M477" s="18"/>
      <c r="N477" s="23"/>
      <c r="O477" s="92" t="s">
        <v>19</v>
      </c>
      <c r="P477" s="70"/>
      <c r="Q477" s="58">
        <f>VLOOKUP(C477,[1]CENNIK!$C:$I,6,0)</f>
        <v>484</v>
      </c>
      <c r="R477" s="58">
        <f t="shared" si="31"/>
        <v>0</v>
      </c>
      <c r="S477" s="86">
        <f t="shared" si="29"/>
        <v>0</v>
      </c>
      <c r="T477" s="2"/>
      <c r="U477" s="2"/>
      <c r="V477" s="2"/>
      <c r="W477" s="2"/>
    </row>
    <row r="478" spans="1:23" s="48" customFormat="1">
      <c r="A478" s="90">
        <v>473</v>
      </c>
      <c r="B478" s="45" t="s">
        <v>553</v>
      </c>
      <c r="C478" s="17" t="s">
        <v>555</v>
      </c>
      <c r="D478" s="17" t="s">
        <v>57</v>
      </c>
      <c r="E478" s="46">
        <v>8015065044373</v>
      </c>
      <c r="F478" s="46" t="s">
        <v>556</v>
      </c>
      <c r="G478" s="91" t="s">
        <v>17</v>
      </c>
      <c r="H478" s="4">
        <v>381</v>
      </c>
      <c r="I478" s="53">
        <v>0.23</v>
      </c>
      <c r="J478" s="5">
        <f t="shared" si="30"/>
        <v>468.63</v>
      </c>
      <c r="K478" s="92" t="s">
        <v>88</v>
      </c>
      <c r="L478" s="18"/>
      <c r="M478" s="18"/>
      <c r="N478" s="23"/>
      <c r="O478" s="92" t="s">
        <v>19</v>
      </c>
      <c r="P478" s="70"/>
      <c r="Q478" s="58">
        <f>VLOOKUP(C478,[1]CENNIK!$C:$I,6,0)</f>
        <v>381</v>
      </c>
      <c r="R478" s="58">
        <f t="shared" si="31"/>
        <v>0</v>
      </c>
      <c r="S478" s="86">
        <f t="shared" si="29"/>
        <v>0</v>
      </c>
      <c r="T478" s="2"/>
      <c r="U478" s="2"/>
      <c r="V478" s="2"/>
      <c r="W478" s="2"/>
    </row>
    <row r="479" spans="1:23" s="48" customFormat="1">
      <c r="A479" s="90">
        <v>474</v>
      </c>
      <c r="B479" s="45" t="s">
        <v>553</v>
      </c>
      <c r="C479" s="17" t="s">
        <v>557</v>
      </c>
      <c r="D479" s="17" t="s">
        <v>57</v>
      </c>
      <c r="E479" s="46">
        <v>8015065712654</v>
      </c>
      <c r="F479" s="46" t="s">
        <v>365</v>
      </c>
      <c r="G479" s="91" t="s">
        <v>17</v>
      </c>
      <c r="H479" s="4">
        <v>893</v>
      </c>
      <c r="I479" s="53">
        <v>0.23</v>
      </c>
      <c r="J479" s="5">
        <f t="shared" si="30"/>
        <v>1098.3899999999999</v>
      </c>
      <c r="K479" s="92" t="s">
        <v>88</v>
      </c>
      <c r="L479" s="18"/>
      <c r="M479" s="18"/>
      <c r="N479" s="23"/>
      <c r="O479" s="92" t="s">
        <v>19</v>
      </c>
      <c r="P479" s="70"/>
      <c r="Q479" s="58">
        <f>VLOOKUP(C479,[1]CENNIK!$C:$I,6,0)</f>
        <v>893</v>
      </c>
      <c r="R479" s="58">
        <f t="shared" si="31"/>
        <v>0</v>
      </c>
      <c r="S479" s="86">
        <f t="shared" si="29"/>
        <v>0</v>
      </c>
      <c r="T479" s="2"/>
      <c r="U479" s="2"/>
      <c r="V479" s="2"/>
      <c r="W479" s="2"/>
    </row>
    <row r="480" spans="1:23" s="48" customFormat="1">
      <c r="A480" s="90">
        <v>475</v>
      </c>
      <c r="B480" s="45" t="s">
        <v>553</v>
      </c>
      <c r="C480" s="17" t="s">
        <v>558</v>
      </c>
      <c r="D480" s="17" t="s">
        <v>57</v>
      </c>
      <c r="E480" s="46">
        <v>8015065710728</v>
      </c>
      <c r="F480" s="46" t="s">
        <v>367</v>
      </c>
      <c r="G480" s="91" t="s">
        <v>17</v>
      </c>
      <c r="H480" s="4">
        <v>138</v>
      </c>
      <c r="I480" s="53">
        <v>0.23</v>
      </c>
      <c r="J480" s="5">
        <f t="shared" si="30"/>
        <v>169.74</v>
      </c>
      <c r="K480" s="92" t="s">
        <v>88</v>
      </c>
      <c r="L480" s="18"/>
      <c r="M480" s="18"/>
      <c r="N480" s="23"/>
      <c r="O480" s="92" t="s">
        <v>19</v>
      </c>
      <c r="P480" s="70"/>
      <c r="Q480" s="58">
        <f>VLOOKUP(C480,[1]CENNIK!$C:$I,6,0)</f>
        <v>138</v>
      </c>
      <c r="R480" s="58">
        <f t="shared" si="31"/>
        <v>0</v>
      </c>
      <c r="S480" s="86">
        <f t="shared" si="29"/>
        <v>0</v>
      </c>
      <c r="T480" s="2"/>
      <c r="U480" s="2"/>
      <c r="V480" s="2"/>
      <c r="W480" s="2"/>
    </row>
    <row r="481" spans="1:23" s="48" customFormat="1">
      <c r="A481" s="90">
        <v>476</v>
      </c>
      <c r="B481" s="45" t="s">
        <v>553</v>
      </c>
      <c r="C481" s="17" t="s">
        <v>559</v>
      </c>
      <c r="D481" s="17" t="s">
        <v>57</v>
      </c>
      <c r="E481" s="46">
        <v>8015065709517</v>
      </c>
      <c r="F481" s="46" t="s">
        <v>373</v>
      </c>
      <c r="G481" s="91" t="s">
        <v>17</v>
      </c>
      <c r="H481" s="4">
        <v>228</v>
      </c>
      <c r="I481" s="53">
        <v>0.23</v>
      </c>
      <c r="J481" s="5">
        <f t="shared" si="30"/>
        <v>280.44</v>
      </c>
      <c r="K481" s="92" t="s">
        <v>88</v>
      </c>
      <c r="L481" s="18"/>
      <c r="M481" s="18"/>
      <c r="N481" s="23"/>
      <c r="O481" s="92" t="s">
        <v>19</v>
      </c>
      <c r="P481" s="70"/>
      <c r="Q481" s="58">
        <f>VLOOKUP(C481,[1]CENNIK!$C:$I,6,0)</f>
        <v>228</v>
      </c>
      <c r="R481" s="58">
        <f t="shared" si="31"/>
        <v>0</v>
      </c>
      <c r="S481" s="86">
        <f t="shared" si="29"/>
        <v>0</v>
      </c>
      <c r="T481" s="2"/>
      <c r="U481" s="2"/>
      <c r="V481" s="2"/>
      <c r="W481" s="2"/>
    </row>
    <row r="482" spans="1:23" s="48" customFormat="1">
      <c r="A482" s="90">
        <v>477</v>
      </c>
      <c r="B482" s="45" t="s">
        <v>553</v>
      </c>
      <c r="C482" s="17" t="s">
        <v>560</v>
      </c>
      <c r="D482" s="17" t="s">
        <v>57</v>
      </c>
      <c r="E482" s="46">
        <v>8015065709531</v>
      </c>
      <c r="F482" s="46" t="s">
        <v>561</v>
      </c>
      <c r="G482" s="91" t="s">
        <v>17</v>
      </c>
      <c r="H482" s="4">
        <v>207</v>
      </c>
      <c r="I482" s="53">
        <v>0.23</v>
      </c>
      <c r="J482" s="5">
        <f t="shared" si="30"/>
        <v>254.60999999999999</v>
      </c>
      <c r="K482" s="92" t="s">
        <v>88</v>
      </c>
      <c r="L482" s="18"/>
      <c r="M482" s="18"/>
      <c r="N482" s="23"/>
      <c r="O482" s="92" t="s">
        <v>19</v>
      </c>
      <c r="P482" s="70"/>
      <c r="Q482" s="58">
        <f>VLOOKUP(C482,[1]CENNIK!$C:$I,6,0)</f>
        <v>207</v>
      </c>
      <c r="R482" s="58">
        <f t="shared" si="31"/>
        <v>0</v>
      </c>
      <c r="S482" s="86">
        <f t="shared" si="29"/>
        <v>0</v>
      </c>
      <c r="T482" s="2"/>
      <c r="U482" s="2"/>
      <c r="V482" s="2"/>
      <c r="W482" s="2"/>
    </row>
    <row r="483" spans="1:23" s="48" customFormat="1">
      <c r="A483" s="90">
        <v>478</v>
      </c>
      <c r="B483" s="45" t="s">
        <v>553</v>
      </c>
      <c r="C483" s="17" t="s">
        <v>562</v>
      </c>
      <c r="D483" s="17" t="s">
        <v>57</v>
      </c>
      <c r="E483" s="46">
        <v>8015065709548</v>
      </c>
      <c r="F483" s="46" t="s">
        <v>563</v>
      </c>
      <c r="G483" s="91" t="s">
        <v>17</v>
      </c>
      <c r="H483" s="4">
        <v>204</v>
      </c>
      <c r="I483" s="53">
        <v>0.23</v>
      </c>
      <c r="J483" s="5">
        <f t="shared" si="30"/>
        <v>250.92</v>
      </c>
      <c r="K483" s="92" t="s">
        <v>88</v>
      </c>
      <c r="L483" s="18"/>
      <c r="M483" s="18"/>
      <c r="N483" s="23"/>
      <c r="O483" s="92" t="s">
        <v>19</v>
      </c>
      <c r="P483" s="70"/>
      <c r="Q483" s="58">
        <f>VLOOKUP(C483,[1]CENNIK!$C:$I,6,0)</f>
        <v>204</v>
      </c>
      <c r="R483" s="58">
        <f t="shared" si="31"/>
        <v>0</v>
      </c>
      <c r="S483" s="86">
        <f t="shared" si="29"/>
        <v>0</v>
      </c>
      <c r="T483" s="2"/>
      <c r="U483" s="2"/>
      <c r="V483" s="2"/>
      <c r="W483" s="2"/>
    </row>
    <row r="484" spans="1:23" s="48" customFormat="1">
      <c r="A484" s="90">
        <v>479</v>
      </c>
      <c r="B484" s="45" t="s">
        <v>553</v>
      </c>
      <c r="C484" s="17" t="s">
        <v>564</v>
      </c>
      <c r="D484" s="17" t="s">
        <v>57</v>
      </c>
      <c r="E484" s="46">
        <v>8015065709463</v>
      </c>
      <c r="F484" s="46" t="s">
        <v>565</v>
      </c>
      <c r="G484" s="91" t="s">
        <v>17</v>
      </c>
      <c r="H484" s="4">
        <v>170</v>
      </c>
      <c r="I484" s="53">
        <v>0.23</v>
      </c>
      <c r="J484" s="5">
        <f t="shared" si="30"/>
        <v>209.1</v>
      </c>
      <c r="K484" s="92" t="s">
        <v>88</v>
      </c>
      <c r="L484" s="18"/>
      <c r="M484" s="18"/>
      <c r="N484" s="23"/>
      <c r="O484" s="92" t="s">
        <v>19</v>
      </c>
      <c r="P484" s="70"/>
      <c r="Q484" s="58">
        <f>VLOOKUP(C484,[1]CENNIK!$C:$I,6,0)</f>
        <v>170</v>
      </c>
      <c r="R484" s="58">
        <f t="shared" si="31"/>
        <v>0</v>
      </c>
      <c r="S484" s="86">
        <f t="shared" si="29"/>
        <v>0</v>
      </c>
      <c r="T484" s="2"/>
      <c r="U484" s="2"/>
      <c r="V484" s="2"/>
      <c r="W484" s="2"/>
    </row>
    <row r="485" spans="1:23" s="48" customFormat="1">
      <c r="A485" s="90">
        <v>480</v>
      </c>
      <c r="B485" s="45" t="s">
        <v>553</v>
      </c>
      <c r="C485" s="17" t="s">
        <v>566</v>
      </c>
      <c r="D485" s="17" t="s">
        <v>57</v>
      </c>
      <c r="E485" s="46">
        <v>8015065707568</v>
      </c>
      <c r="F485" s="46" t="s">
        <v>567</v>
      </c>
      <c r="G485" s="91" t="s">
        <v>17</v>
      </c>
      <c r="H485" s="4">
        <v>47</v>
      </c>
      <c r="I485" s="53">
        <v>0.23</v>
      </c>
      <c r="J485" s="5">
        <f t="shared" si="30"/>
        <v>57.81</v>
      </c>
      <c r="K485" s="92" t="s">
        <v>88</v>
      </c>
      <c r="L485" s="18"/>
      <c r="M485" s="18"/>
      <c r="N485" s="23"/>
      <c r="O485" s="92" t="s">
        <v>19</v>
      </c>
      <c r="P485" s="70"/>
      <c r="Q485" s="58">
        <f>VLOOKUP(C485,[1]CENNIK!$C:$I,6,0)</f>
        <v>47</v>
      </c>
      <c r="R485" s="58">
        <f t="shared" si="31"/>
        <v>0</v>
      </c>
      <c r="S485" s="86">
        <f t="shared" si="29"/>
        <v>0</v>
      </c>
      <c r="T485" s="2"/>
      <c r="U485" s="2"/>
      <c r="V485" s="2"/>
      <c r="W485" s="2"/>
    </row>
    <row r="486" spans="1:23" s="48" customFormat="1">
      <c r="A486" s="90">
        <v>481</v>
      </c>
      <c r="B486" s="45" t="s">
        <v>553</v>
      </c>
      <c r="C486" s="17" t="s">
        <v>568</v>
      </c>
      <c r="D486" s="17" t="s">
        <v>57</v>
      </c>
      <c r="E486" s="46">
        <v>8015065709494</v>
      </c>
      <c r="F486" s="46" t="s">
        <v>472</v>
      </c>
      <c r="G486" s="91" t="s">
        <v>17</v>
      </c>
      <c r="H486" s="4">
        <v>620</v>
      </c>
      <c r="I486" s="53">
        <v>0.23</v>
      </c>
      <c r="J486" s="5">
        <f t="shared" si="30"/>
        <v>762.6</v>
      </c>
      <c r="K486" s="92" t="s">
        <v>88</v>
      </c>
      <c r="L486" s="18"/>
      <c r="M486" s="18"/>
      <c r="N486" s="23"/>
      <c r="O486" s="92" t="s">
        <v>19</v>
      </c>
      <c r="P486" s="70"/>
      <c r="Q486" s="58">
        <f>VLOOKUP(C486,[1]CENNIK!$C:$I,6,0)</f>
        <v>620</v>
      </c>
      <c r="R486" s="58">
        <f t="shared" si="31"/>
        <v>0</v>
      </c>
      <c r="S486" s="86">
        <f t="shared" si="29"/>
        <v>0</v>
      </c>
      <c r="T486" s="2"/>
      <c r="U486" s="2"/>
      <c r="V486" s="2"/>
      <c r="W486" s="2"/>
    </row>
    <row r="487" spans="1:23" s="48" customFormat="1">
      <c r="A487" s="90">
        <v>482</v>
      </c>
      <c r="B487" s="45" t="s">
        <v>553</v>
      </c>
      <c r="C487" s="17" t="s">
        <v>569</v>
      </c>
      <c r="D487" s="17" t="s">
        <v>57</v>
      </c>
      <c r="E487" s="46">
        <v>8015065710711</v>
      </c>
      <c r="F487" s="46" t="s">
        <v>570</v>
      </c>
      <c r="G487" s="91" t="s">
        <v>17</v>
      </c>
      <c r="H487" s="4">
        <v>175</v>
      </c>
      <c r="I487" s="53">
        <v>0.23</v>
      </c>
      <c r="J487" s="5">
        <f t="shared" si="30"/>
        <v>215.25</v>
      </c>
      <c r="K487" s="92" t="s">
        <v>88</v>
      </c>
      <c r="L487" s="18"/>
      <c r="M487" s="18"/>
      <c r="N487" s="23"/>
      <c r="O487" s="92" t="s">
        <v>19</v>
      </c>
      <c r="P487" s="70"/>
      <c r="Q487" s="58">
        <f>VLOOKUP(C487,[1]CENNIK!$C:$I,6,0)</f>
        <v>175</v>
      </c>
      <c r="R487" s="58">
        <f t="shared" si="31"/>
        <v>0</v>
      </c>
      <c r="S487" s="86">
        <f t="shared" si="29"/>
        <v>0</v>
      </c>
      <c r="T487" s="2"/>
      <c r="U487" s="2"/>
      <c r="V487" s="2"/>
      <c r="W487" s="2"/>
    </row>
    <row r="488" spans="1:23" s="48" customFormat="1">
      <c r="A488" s="90">
        <v>483</v>
      </c>
      <c r="B488" s="45" t="s">
        <v>553</v>
      </c>
      <c r="C488" s="17" t="s">
        <v>571</v>
      </c>
      <c r="D488" s="17" t="s">
        <v>57</v>
      </c>
      <c r="E488" s="46">
        <v>8015065709456</v>
      </c>
      <c r="F488" s="46" t="s">
        <v>572</v>
      </c>
      <c r="G488" s="91" t="s">
        <v>17</v>
      </c>
      <c r="H488" s="4">
        <v>243</v>
      </c>
      <c r="I488" s="53">
        <v>0.23</v>
      </c>
      <c r="J488" s="5">
        <f t="shared" si="30"/>
        <v>298.89</v>
      </c>
      <c r="K488" s="92" t="s">
        <v>88</v>
      </c>
      <c r="L488" s="18"/>
      <c r="M488" s="18"/>
      <c r="N488" s="23"/>
      <c r="O488" s="92" t="s">
        <v>19</v>
      </c>
      <c r="P488" s="70"/>
      <c r="Q488" s="58">
        <f>VLOOKUP(C488,[1]CENNIK!$C:$I,6,0)</f>
        <v>243</v>
      </c>
      <c r="R488" s="58">
        <f t="shared" si="31"/>
        <v>0</v>
      </c>
      <c r="S488" s="86">
        <f t="shared" si="29"/>
        <v>0</v>
      </c>
      <c r="T488" s="2"/>
      <c r="U488" s="2"/>
      <c r="V488" s="2"/>
      <c r="W488" s="2"/>
    </row>
    <row r="489" spans="1:23" s="48" customFormat="1">
      <c r="A489" s="90">
        <v>484</v>
      </c>
      <c r="B489" s="45" t="s">
        <v>553</v>
      </c>
      <c r="C489" s="17" t="s">
        <v>573</v>
      </c>
      <c r="D489" s="17" t="s">
        <v>57</v>
      </c>
      <c r="E489" s="46">
        <v>8015065709524</v>
      </c>
      <c r="F489" s="46" t="s">
        <v>488</v>
      </c>
      <c r="G489" s="91" t="s">
        <v>17</v>
      </c>
      <c r="H489" s="4">
        <v>68</v>
      </c>
      <c r="I489" s="53">
        <v>0.23</v>
      </c>
      <c r="J489" s="5">
        <f t="shared" si="30"/>
        <v>83.64</v>
      </c>
      <c r="K489" s="92" t="s">
        <v>88</v>
      </c>
      <c r="L489" s="18"/>
      <c r="M489" s="18"/>
      <c r="N489" s="23"/>
      <c r="O489" s="92" t="s">
        <v>19</v>
      </c>
      <c r="P489" s="70"/>
      <c r="Q489" s="58">
        <f>VLOOKUP(C489,[1]CENNIK!$C:$I,6,0)</f>
        <v>68</v>
      </c>
      <c r="R489" s="58">
        <f t="shared" si="31"/>
        <v>0</v>
      </c>
      <c r="S489" s="86">
        <f t="shared" si="29"/>
        <v>0</v>
      </c>
      <c r="T489" s="2"/>
      <c r="U489" s="2"/>
      <c r="V489" s="2"/>
      <c r="W489" s="2"/>
    </row>
    <row r="490" spans="1:23" s="48" customFormat="1">
      <c r="A490" s="90">
        <v>485</v>
      </c>
      <c r="B490" s="45" t="s">
        <v>553</v>
      </c>
      <c r="C490" s="17" t="s">
        <v>574</v>
      </c>
      <c r="D490" s="17" t="s">
        <v>57</v>
      </c>
      <c r="E490" s="46">
        <v>8015065710124</v>
      </c>
      <c r="F490" s="46" t="s">
        <v>490</v>
      </c>
      <c r="G490" s="91" t="s">
        <v>17</v>
      </c>
      <c r="H490" s="4">
        <v>159</v>
      </c>
      <c r="I490" s="53">
        <v>0.23</v>
      </c>
      <c r="J490" s="5">
        <f t="shared" si="30"/>
        <v>195.57</v>
      </c>
      <c r="K490" s="92" t="s">
        <v>88</v>
      </c>
      <c r="L490" s="18"/>
      <c r="M490" s="18"/>
      <c r="N490" s="23"/>
      <c r="O490" s="92" t="s">
        <v>19</v>
      </c>
      <c r="P490" s="70"/>
      <c r="Q490" s="58">
        <f>VLOOKUP(C490,[1]CENNIK!$C:$I,6,0)</f>
        <v>159</v>
      </c>
      <c r="R490" s="58">
        <f t="shared" si="31"/>
        <v>0</v>
      </c>
      <c r="S490" s="86">
        <f t="shared" si="29"/>
        <v>0</v>
      </c>
      <c r="T490" s="2"/>
      <c r="U490" s="2"/>
      <c r="V490" s="2"/>
      <c r="W490" s="2"/>
    </row>
    <row r="491" spans="1:23" s="48" customFormat="1">
      <c r="A491" s="90">
        <v>486</v>
      </c>
      <c r="B491" s="45" t="s">
        <v>553</v>
      </c>
      <c r="C491" s="17" t="s">
        <v>575</v>
      </c>
      <c r="D491" s="17" t="s">
        <v>57</v>
      </c>
      <c r="E491" s="46">
        <v>8015065307409</v>
      </c>
      <c r="F491" s="46" t="s">
        <v>576</v>
      </c>
      <c r="G491" s="91" t="s">
        <v>17</v>
      </c>
      <c r="H491" s="4">
        <v>20</v>
      </c>
      <c r="I491" s="53">
        <v>0.23</v>
      </c>
      <c r="J491" s="5">
        <f t="shared" si="30"/>
        <v>24.6</v>
      </c>
      <c r="K491" s="92" t="s">
        <v>88</v>
      </c>
      <c r="L491" s="18"/>
      <c r="M491" s="18"/>
      <c r="N491" s="23"/>
      <c r="O491" s="92" t="s">
        <v>19</v>
      </c>
      <c r="P491" s="70"/>
      <c r="Q491" s="58">
        <f>VLOOKUP(C491,[1]CENNIK!$C:$I,6,0)</f>
        <v>20</v>
      </c>
      <c r="R491" s="58">
        <f t="shared" si="31"/>
        <v>0</v>
      </c>
      <c r="S491" s="86">
        <f t="shared" si="29"/>
        <v>0</v>
      </c>
      <c r="T491" s="2"/>
      <c r="U491" s="2"/>
      <c r="V491" s="2"/>
      <c r="W491" s="2"/>
    </row>
    <row r="492" spans="1:23" s="48" customFormat="1">
      <c r="A492" s="90">
        <v>487</v>
      </c>
      <c r="B492" s="45" t="s">
        <v>553</v>
      </c>
      <c r="C492" s="17" t="s">
        <v>577</v>
      </c>
      <c r="D492" s="17" t="s">
        <v>57</v>
      </c>
      <c r="E492" s="46">
        <v>8015065712067</v>
      </c>
      <c r="F492" s="46" t="s">
        <v>578</v>
      </c>
      <c r="G492" s="91" t="s">
        <v>17</v>
      </c>
      <c r="H492" s="4">
        <v>246</v>
      </c>
      <c r="I492" s="53">
        <v>0.23</v>
      </c>
      <c r="J492" s="5">
        <f t="shared" si="30"/>
        <v>302.58</v>
      </c>
      <c r="K492" s="92" t="s">
        <v>88</v>
      </c>
      <c r="L492" s="18" t="s">
        <v>28</v>
      </c>
      <c r="M492" s="18"/>
      <c r="N492" s="23"/>
      <c r="O492" s="92" t="s">
        <v>19</v>
      </c>
      <c r="P492" s="70"/>
      <c r="Q492" s="58">
        <f>VLOOKUP(C492,[1]CENNIK!$C:$I,6,0)</f>
        <v>246</v>
      </c>
      <c r="R492" s="58">
        <f t="shared" si="31"/>
        <v>0</v>
      </c>
      <c r="S492" s="86">
        <f t="shared" si="29"/>
        <v>0</v>
      </c>
      <c r="T492" s="2"/>
      <c r="U492" s="2"/>
      <c r="V492" s="2"/>
      <c r="W492" s="2"/>
    </row>
    <row r="493" spans="1:23" s="48" customFormat="1">
      <c r="A493" s="90">
        <v>488</v>
      </c>
      <c r="B493" s="45" t="s">
        <v>357</v>
      </c>
      <c r="C493" s="17" t="s">
        <v>495</v>
      </c>
      <c r="D493" s="17" t="s">
        <v>359</v>
      </c>
      <c r="E493" s="46">
        <v>5907726595986</v>
      </c>
      <c r="F493" s="46" t="s">
        <v>496</v>
      </c>
      <c r="G493" s="91" t="s">
        <v>17</v>
      </c>
      <c r="H493" s="4">
        <v>258</v>
      </c>
      <c r="I493" s="53">
        <v>0.23</v>
      </c>
      <c r="J493" s="5">
        <f t="shared" si="30"/>
        <v>317.33999999999997</v>
      </c>
      <c r="K493" s="92" t="s">
        <v>88</v>
      </c>
      <c r="L493" s="18"/>
      <c r="M493" s="18"/>
      <c r="N493" s="23"/>
      <c r="O493" s="92" t="s">
        <v>361</v>
      </c>
      <c r="P493" s="70"/>
      <c r="Q493" s="58">
        <f>VLOOKUP(C493,[1]CENNIK!$C:$I,6,0)</f>
        <v>258</v>
      </c>
      <c r="R493" s="58">
        <f t="shared" si="31"/>
        <v>0</v>
      </c>
      <c r="S493" s="86">
        <f t="shared" si="29"/>
        <v>0</v>
      </c>
      <c r="T493" s="2"/>
      <c r="U493" s="2"/>
      <c r="V493" s="2"/>
      <c r="W493" s="2"/>
    </row>
    <row r="494" spans="1:23" s="48" customFormat="1">
      <c r="A494" s="90">
        <v>489</v>
      </c>
      <c r="B494" s="45" t="s">
        <v>357</v>
      </c>
      <c r="C494" s="17" t="s">
        <v>428</v>
      </c>
      <c r="D494" s="17" t="s">
        <v>359</v>
      </c>
      <c r="E494" s="46">
        <v>5907726598239</v>
      </c>
      <c r="F494" s="46" t="s">
        <v>429</v>
      </c>
      <c r="G494" s="91" t="s">
        <v>17</v>
      </c>
      <c r="H494" s="4">
        <v>226</v>
      </c>
      <c r="I494" s="53">
        <v>0.23</v>
      </c>
      <c r="J494" s="5">
        <f t="shared" si="30"/>
        <v>277.98</v>
      </c>
      <c r="K494" s="92" t="s">
        <v>88</v>
      </c>
      <c r="L494" s="18"/>
      <c r="M494" s="18"/>
      <c r="N494" s="23"/>
      <c r="O494" s="92" t="s">
        <v>361</v>
      </c>
      <c r="P494" s="70"/>
      <c r="Q494" s="58">
        <f>VLOOKUP(C494,[1]CENNIK!$C:$I,6,0)</f>
        <v>226</v>
      </c>
      <c r="R494" s="58">
        <f t="shared" si="31"/>
        <v>0</v>
      </c>
      <c r="S494" s="86">
        <f t="shared" si="29"/>
        <v>0</v>
      </c>
      <c r="T494" s="2"/>
      <c r="U494" s="2"/>
      <c r="V494" s="2"/>
      <c r="W494" s="2"/>
    </row>
    <row r="495" spans="1:23" s="48" customFormat="1">
      <c r="A495" s="90">
        <v>490</v>
      </c>
      <c r="B495" s="45" t="s">
        <v>357</v>
      </c>
      <c r="C495" s="17" t="s">
        <v>430</v>
      </c>
      <c r="D495" s="17" t="s">
        <v>359</v>
      </c>
      <c r="E495" s="46">
        <v>5907726594064</v>
      </c>
      <c r="F495" s="46" t="s">
        <v>431</v>
      </c>
      <c r="G495" s="91" t="s">
        <v>17</v>
      </c>
      <c r="H495" s="4">
        <v>1102</v>
      </c>
      <c r="I495" s="53">
        <v>0.23</v>
      </c>
      <c r="J495" s="5">
        <f t="shared" si="30"/>
        <v>1355.46</v>
      </c>
      <c r="K495" s="92" t="s">
        <v>88</v>
      </c>
      <c r="L495" s="18"/>
      <c r="M495" s="18"/>
      <c r="N495" s="23"/>
      <c r="O495" s="92" t="s">
        <v>361</v>
      </c>
      <c r="P495" s="70"/>
      <c r="Q495" s="58">
        <f>VLOOKUP(C495,[1]CENNIK!$C:$I,6,0)</f>
        <v>1102</v>
      </c>
      <c r="R495" s="58">
        <f t="shared" si="31"/>
        <v>0</v>
      </c>
      <c r="S495" s="86">
        <f t="shared" si="29"/>
        <v>0</v>
      </c>
      <c r="T495" s="2"/>
      <c r="U495" s="2"/>
      <c r="V495" s="2"/>
      <c r="W495" s="2"/>
    </row>
    <row r="496" spans="1:23" s="48" customFormat="1">
      <c r="A496" s="90">
        <v>491</v>
      </c>
      <c r="B496" s="45" t="s">
        <v>553</v>
      </c>
      <c r="C496" s="17" t="s">
        <v>579</v>
      </c>
      <c r="D496" s="17" t="s">
        <v>57</v>
      </c>
      <c r="E496" s="46">
        <v>8015065709562</v>
      </c>
      <c r="F496" s="46" t="s">
        <v>580</v>
      </c>
      <c r="G496" s="91" t="s">
        <v>17</v>
      </c>
      <c r="H496" s="4">
        <v>313</v>
      </c>
      <c r="I496" s="53">
        <v>0.23</v>
      </c>
      <c r="J496" s="5">
        <f t="shared" si="30"/>
        <v>384.99</v>
      </c>
      <c r="K496" s="92" t="s">
        <v>88</v>
      </c>
      <c r="L496" s="18"/>
      <c r="M496" s="18"/>
      <c r="N496" s="23"/>
      <c r="O496" s="92" t="s">
        <v>19</v>
      </c>
      <c r="P496" s="70"/>
      <c r="Q496" s="58">
        <f>VLOOKUP(C496,[1]CENNIK!$C:$I,6,0)</f>
        <v>313</v>
      </c>
      <c r="R496" s="58">
        <f t="shared" si="31"/>
        <v>0</v>
      </c>
      <c r="S496" s="86">
        <f t="shared" si="29"/>
        <v>0</v>
      </c>
      <c r="T496" s="2"/>
      <c r="U496" s="2"/>
      <c r="V496" s="2"/>
      <c r="W496" s="2"/>
    </row>
    <row r="497" spans="1:23" s="48" customFormat="1">
      <c r="A497" s="90">
        <v>492</v>
      </c>
      <c r="B497" s="45" t="s">
        <v>553</v>
      </c>
      <c r="C497" s="17" t="s">
        <v>581</v>
      </c>
      <c r="D497" s="17" t="s">
        <v>57</v>
      </c>
      <c r="E497" s="46">
        <v>8015065710155</v>
      </c>
      <c r="F497" s="46" t="s">
        <v>582</v>
      </c>
      <c r="G497" s="91" t="s">
        <v>17</v>
      </c>
      <c r="H497" s="4">
        <v>165</v>
      </c>
      <c r="I497" s="53">
        <v>0.23</v>
      </c>
      <c r="J497" s="5">
        <f t="shared" si="30"/>
        <v>202.95</v>
      </c>
      <c r="K497" s="92" t="s">
        <v>88</v>
      </c>
      <c r="L497" s="18" t="s">
        <v>28</v>
      </c>
      <c r="M497" s="18"/>
      <c r="N497" s="23"/>
      <c r="O497" s="92" t="s">
        <v>19</v>
      </c>
      <c r="P497" s="70"/>
      <c r="Q497" s="58">
        <f>VLOOKUP(C497,[1]CENNIK!$C:$I,6,0)</f>
        <v>165</v>
      </c>
      <c r="R497" s="58">
        <f t="shared" si="31"/>
        <v>0</v>
      </c>
      <c r="S497" s="86">
        <f t="shared" si="29"/>
        <v>0</v>
      </c>
      <c r="T497" s="2"/>
      <c r="U497" s="2"/>
      <c r="V497" s="2"/>
      <c r="W497" s="2"/>
    </row>
    <row r="498" spans="1:23" s="48" customFormat="1">
      <c r="A498" s="90">
        <v>493</v>
      </c>
      <c r="B498" s="45" t="s">
        <v>553</v>
      </c>
      <c r="C498" s="17" t="s">
        <v>583</v>
      </c>
      <c r="D498" s="17" t="s">
        <v>57</v>
      </c>
      <c r="E498" s="46">
        <v>8015065709593</v>
      </c>
      <c r="F498" s="46" t="s">
        <v>584</v>
      </c>
      <c r="G498" s="91" t="s">
        <v>17</v>
      </c>
      <c r="H498" s="4">
        <v>166</v>
      </c>
      <c r="I498" s="53">
        <v>0.23</v>
      </c>
      <c r="J498" s="5">
        <f t="shared" si="30"/>
        <v>204.18</v>
      </c>
      <c r="K498" s="92" t="s">
        <v>88</v>
      </c>
      <c r="L498" s="18" t="s">
        <v>28</v>
      </c>
      <c r="M498" s="18"/>
      <c r="N498" s="23"/>
      <c r="O498" s="92" t="s">
        <v>19</v>
      </c>
      <c r="P498" s="70"/>
      <c r="Q498" s="58">
        <f>VLOOKUP(C498,[1]CENNIK!$C:$I,6,0)</f>
        <v>166</v>
      </c>
      <c r="R498" s="58">
        <f t="shared" si="31"/>
        <v>0</v>
      </c>
      <c r="S498" s="86">
        <f t="shared" si="29"/>
        <v>0</v>
      </c>
      <c r="T498" s="2"/>
      <c r="U498" s="2"/>
      <c r="V498" s="2"/>
      <c r="W498" s="2"/>
    </row>
    <row r="499" spans="1:23" s="48" customFormat="1">
      <c r="A499" s="90">
        <v>494</v>
      </c>
      <c r="B499" s="45" t="s">
        <v>553</v>
      </c>
      <c r="C499" s="17" t="s">
        <v>585</v>
      </c>
      <c r="D499" s="17" t="s">
        <v>57</v>
      </c>
      <c r="E499" s="46">
        <v>8015065707988</v>
      </c>
      <c r="F499" s="46" t="s">
        <v>586</v>
      </c>
      <c r="G499" s="91" t="s">
        <v>17</v>
      </c>
      <c r="H499" s="4">
        <v>166</v>
      </c>
      <c r="I499" s="53">
        <v>0.23</v>
      </c>
      <c r="J499" s="5">
        <f t="shared" si="30"/>
        <v>204.18</v>
      </c>
      <c r="K499" s="92" t="s">
        <v>88</v>
      </c>
      <c r="L499" s="18" t="s">
        <v>28</v>
      </c>
      <c r="M499" s="18"/>
      <c r="N499" s="23"/>
      <c r="O499" s="92" t="s">
        <v>19</v>
      </c>
      <c r="P499" s="70"/>
      <c r="Q499" s="58">
        <f>VLOOKUP(C499,[1]CENNIK!$C:$I,6,0)</f>
        <v>166</v>
      </c>
      <c r="R499" s="58">
        <f t="shared" si="31"/>
        <v>0</v>
      </c>
      <c r="S499" s="86">
        <f t="shared" si="29"/>
        <v>0</v>
      </c>
      <c r="T499" s="2"/>
      <c r="U499" s="2"/>
      <c r="V499" s="2"/>
      <c r="W499" s="2"/>
    </row>
    <row r="500" spans="1:23" s="48" customFormat="1">
      <c r="A500" s="90">
        <v>495</v>
      </c>
      <c r="B500" s="45" t="s">
        <v>553</v>
      </c>
      <c r="C500" s="17" t="s">
        <v>587</v>
      </c>
      <c r="D500" s="17" t="s">
        <v>57</v>
      </c>
      <c r="E500" s="46">
        <v>8015065708367</v>
      </c>
      <c r="F500" s="46" t="s">
        <v>588</v>
      </c>
      <c r="G500" s="91" t="s">
        <v>17</v>
      </c>
      <c r="H500" s="4">
        <v>208</v>
      </c>
      <c r="I500" s="53">
        <v>0.23</v>
      </c>
      <c r="J500" s="5">
        <f t="shared" si="30"/>
        <v>255.84</v>
      </c>
      <c r="K500" s="92" t="s">
        <v>88</v>
      </c>
      <c r="L500" s="18" t="s">
        <v>28</v>
      </c>
      <c r="M500" s="18"/>
      <c r="N500" s="23"/>
      <c r="O500" s="92" t="s">
        <v>19</v>
      </c>
      <c r="P500" s="70"/>
      <c r="Q500" s="58">
        <f>VLOOKUP(C500,[1]CENNIK!$C:$I,6,0)</f>
        <v>208</v>
      </c>
      <c r="R500" s="58">
        <f t="shared" si="31"/>
        <v>0</v>
      </c>
      <c r="S500" s="86">
        <f t="shared" si="29"/>
        <v>0</v>
      </c>
      <c r="T500" s="2"/>
      <c r="U500" s="2"/>
      <c r="V500" s="2"/>
      <c r="W500" s="2"/>
    </row>
    <row r="501" spans="1:23" s="48" customFormat="1">
      <c r="A501" s="90">
        <v>496</v>
      </c>
      <c r="B501" s="45" t="s">
        <v>553</v>
      </c>
      <c r="C501" s="17" t="s">
        <v>589</v>
      </c>
      <c r="D501" s="17" t="s">
        <v>57</v>
      </c>
      <c r="E501" s="46">
        <v>8015065710131</v>
      </c>
      <c r="F501" s="46" t="s">
        <v>590</v>
      </c>
      <c r="G501" s="91" t="s">
        <v>17</v>
      </c>
      <c r="H501" s="4">
        <v>105</v>
      </c>
      <c r="I501" s="53">
        <v>0.23</v>
      </c>
      <c r="J501" s="5">
        <f t="shared" si="30"/>
        <v>129.15</v>
      </c>
      <c r="K501" s="92" t="s">
        <v>88</v>
      </c>
      <c r="L501" s="18" t="s">
        <v>28</v>
      </c>
      <c r="M501" s="18"/>
      <c r="N501" s="23"/>
      <c r="O501" s="92" t="s">
        <v>19</v>
      </c>
      <c r="P501" s="70"/>
      <c r="Q501" s="58">
        <f>VLOOKUP(C501,[1]CENNIK!$C:$I,6,0)</f>
        <v>105</v>
      </c>
      <c r="R501" s="58">
        <f t="shared" si="31"/>
        <v>0</v>
      </c>
      <c r="S501" s="86">
        <f t="shared" si="29"/>
        <v>0</v>
      </c>
      <c r="T501" s="2"/>
      <c r="U501" s="2"/>
      <c r="V501" s="2"/>
      <c r="W501" s="2"/>
    </row>
    <row r="502" spans="1:23" s="48" customFormat="1">
      <c r="A502" s="90">
        <v>497</v>
      </c>
      <c r="B502" s="45" t="s">
        <v>553</v>
      </c>
      <c r="C502" s="17" t="s">
        <v>591</v>
      </c>
      <c r="D502" s="17" t="s">
        <v>57</v>
      </c>
      <c r="E502" s="46">
        <v>8015065709579</v>
      </c>
      <c r="F502" s="46" t="s">
        <v>592</v>
      </c>
      <c r="G502" s="91" t="s">
        <v>17</v>
      </c>
      <c r="H502" s="4">
        <v>262</v>
      </c>
      <c r="I502" s="53">
        <v>0.23</v>
      </c>
      <c r="J502" s="5">
        <f t="shared" si="30"/>
        <v>322.26</v>
      </c>
      <c r="K502" s="92" t="s">
        <v>88</v>
      </c>
      <c r="L502" s="18"/>
      <c r="M502" s="18"/>
      <c r="N502" s="23"/>
      <c r="O502" s="92" t="s">
        <v>19</v>
      </c>
      <c r="P502" s="70"/>
      <c r="Q502" s="58">
        <f>VLOOKUP(C502,[1]CENNIK!$C:$I,6,0)</f>
        <v>262</v>
      </c>
      <c r="R502" s="58">
        <f t="shared" si="31"/>
        <v>0</v>
      </c>
      <c r="S502" s="86">
        <f t="shared" si="29"/>
        <v>0</v>
      </c>
      <c r="T502" s="2"/>
      <c r="U502" s="2"/>
      <c r="V502" s="2"/>
      <c r="W502" s="2"/>
    </row>
    <row r="503" spans="1:23" s="48" customFormat="1">
      <c r="A503" s="90">
        <v>498</v>
      </c>
      <c r="B503" s="45" t="s">
        <v>553</v>
      </c>
      <c r="C503" s="17" t="s">
        <v>593</v>
      </c>
      <c r="D503" s="17" t="s">
        <v>57</v>
      </c>
      <c r="E503" s="46">
        <v>8015065709586</v>
      </c>
      <c r="F503" s="46" t="s">
        <v>594</v>
      </c>
      <c r="G503" s="91" t="s">
        <v>17</v>
      </c>
      <c r="H503" s="4">
        <v>289</v>
      </c>
      <c r="I503" s="53">
        <v>0.23</v>
      </c>
      <c r="J503" s="5">
        <f t="shared" ref="J503:J534" si="32">H503*(1+I503)</f>
        <v>355.46999999999997</v>
      </c>
      <c r="K503" s="92" t="s">
        <v>88</v>
      </c>
      <c r="L503" s="18"/>
      <c r="M503" s="18"/>
      <c r="N503" s="23"/>
      <c r="O503" s="92" t="s">
        <v>19</v>
      </c>
      <c r="P503" s="70"/>
      <c r="Q503" s="58">
        <f>VLOOKUP(C503,[1]CENNIK!$C:$I,6,0)</f>
        <v>289</v>
      </c>
      <c r="R503" s="58">
        <f t="shared" si="31"/>
        <v>0</v>
      </c>
      <c r="S503" s="86">
        <f t="shared" si="29"/>
        <v>0</v>
      </c>
      <c r="T503" s="2"/>
      <c r="U503" s="2"/>
      <c r="V503" s="2"/>
      <c r="W503" s="2"/>
    </row>
    <row r="504" spans="1:23" s="48" customFormat="1">
      <c r="A504" s="90">
        <v>499</v>
      </c>
      <c r="B504" s="45" t="s">
        <v>553</v>
      </c>
      <c r="C504" s="17" t="s">
        <v>595</v>
      </c>
      <c r="D504" s="17" t="s">
        <v>57</v>
      </c>
      <c r="E504" s="46">
        <v>8015065709555</v>
      </c>
      <c r="F504" s="46" t="s">
        <v>596</v>
      </c>
      <c r="G504" s="91" t="s">
        <v>17</v>
      </c>
      <c r="H504" s="4">
        <v>678</v>
      </c>
      <c r="I504" s="53">
        <v>0.23</v>
      </c>
      <c r="J504" s="5">
        <f t="shared" si="32"/>
        <v>833.93999999999994</v>
      </c>
      <c r="K504" s="92" t="s">
        <v>88</v>
      </c>
      <c r="L504" s="18" t="s">
        <v>28</v>
      </c>
      <c r="M504" s="18"/>
      <c r="N504" s="23"/>
      <c r="O504" s="92" t="s">
        <v>19</v>
      </c>
      <c r="P504" s="70"/>
      <c r="Q504" s="58">
        <f>VLOOKUP(C504,[1]CENNIK!$C:$I,6,0)</f>
        <v>678</v>
      </c>
      <c r="R504" s="58">
        <f t="shared" si="31"/>
        <v>0</v>
      </c>
      <c r="S504" s="86">
        <f t="shared" si="29"/>
        <v>0</v>
      </c>
      <c r="T504" s="2"/>
      <c r="U504" s="2"/>
      <c r="V504" s="2"/>
      <c r="W504" s="2"/>
    </row>
    <row r="505" spans="1:23" s="48" customFormat="1">
      <c r="A505" s="90">
        <v>500</v>
      </c>
      <c r="B505" s="45" t="s">
        <v>357</v>
      </c>
      <c r="C505" s="17" t="s">
        <v>523</v>
      </c>
      <c r="D505" s="17" t="s">
        <v>359</v>
      </c>
      <c r="E505" s="46">
        <v>5907726595979</v>
      </c>
      <c r="F505" s="46" t="s">
        <v>524</v>
      </c>
      <c r="G505" s="91" t="s">
        <v>17</v>
      </c>
      <c r="H505" s="4">
        <v>129</v>
      </c>
      <c r="I505" s="53">
        <v>0.23</v>
      </c>
      <c r="J505" s="5">
        <f t="shared" si="32"/>
        <v>158.66999999999999</v>
      </c>
      <c r="K505" s="92" t="s">
        <v>88</v>
      </c>
      <c r="L505" s="18"/>
      <c r="M505" s="18"/>
      <c r="N505" s="23"/>
      <c r="O505" s="92" t="s">
        <v>361</v>
      </c>
      <c r="P505" s="70"/>
      <c r="Q505" s="58">
        <f>VLOOKUP(C505,[1]CENNIK!$C:$I,6,0)</f>
        <v>129</v>
      </c>
      <c r="R505" s="58">
        <f t="shared" si="31"/>
        <v>0</v>
      </c>
      <c r="S505" s="86">
        <f t="shared" si="29"/>
        <v>0</v>
      </c>
      <c r="T505" s="2"/>
      <c r="U505" s="2"/>
      <c r="V505" s="2"/>
      <c r="W505" s="2"/>
    </row>
    <row r="506" spans="1:23" s="48" customFormat="1">
      <c r="A506" s="90">
        <v>501</v>
      </c>
      <c r="B506" s="45" t="s">
        <v>357</v>
      </c>
      <c r="C506" s="17" t="s">
        <v>519</v>
      </c>
      <c r="D506" s="17" t="s">
        <v>359</v>
      </c>
      <c r="E506" s="46">
        <v>5907726598222</v>
      </c>
      <c r="F506" s="46" t="s">
        <v>520</v>
      </c>
      <c r="G506" s="91" t="s">
        <v>17</v>
      </c>
      <c r="H506" s="4">
        <v>226</v>
      </c>
      <c r="I506" s="53">
        <v>0.23</v>
      </c>
      <c r="J506" s="5">
        <f t="shared" si="32"/>
        <v>277.98</v>
      </c>
      <c r="K506" s="92" t="s">
        <v>88</v>
      </c>
      <c r="L506" s="18"/>
      <c r="M506" s="18"/>
      <c r="N506" s="23"/>
      <c r="O506" s="92" t="s">
        <v>361</v>
      </c>
      <c r="P506" s="70"/>
      <c r="Q506" s="58">
        <f>VLOOKUP(C506,[1]CENNIK!$C:$I,6,0)</f>
        <v>226</v>
      </c>
      <c r="R506" s="58">
        <f t="shared" si="31"/>
        <v>0</v>
      </c>
      <c r="S506" s="86">
        <f t="shared" si="29"/>
        <v>0</v>
      </c>
      <c r="T506" s="2"/>
      <c r="U506" s="2"/>
      <c r="V506" s="2"/>
      <c r="W506" s="2"/>
    </row>
    <row r="507" spans="1:23" s="48" customFormat="1">
      <c r="A507" s="90">
        <v>502</v>
      </c>
      <c r="B507" s="45" t="s">
        <v>357</v>
      </c>
      <c r="C507" s="17" t="s">
        <v>521</v>
      </c>
      <c r="D507" s="17" t="s">
        <v>359</v>
      </c>
      <c r="E507" s="46">
        <v>5907538000449</v>
      </c>
      <c r="F507" s="46" t="s">
        <v>522</v>
      </c>
      <c r="G507" s="91" t="s">
        <v>17</v>
      </c>
      <c r="H507" s="4">
        <v>1102</v>
      </c>
      <c r="I507" s="53">
        <v>0.23</v>
      </c>
      <c r="J507" s="5">
        <f t="shared" si="32"/>
        <v>1355.46</v>
      </c>
      <c r="K507" s="92" t="s">
        <v>88</v>
      </c>
      <c r="L507" s="18"/>
      <c r="M507" s="18"/>
      <c r="N507" s="23"/>
      <c r="O507" s="92" t="s">
        <v>361</v>
      </c>
      <c r="P507" s="70"/>
      <c r="Q507" s="58">
        <f>VLOOKUP(C507,[1]CENNIK!$C:$I,6,0)</f>
        <v>1102</v>
      </c>
      <c r="R507" s="58">
        <f t="shared" si="31"/>
        <v>0</v>
      </c>
      <c r="S507" s="86">
        <f t="shared" si="29"/>
        <v>0</v>
      </c>
      <c r="T507" s="2"/>
      <c r="U507" s="2"/>
      <c r="V507" s="2"/>
      <c r="W507" s="2"/>
    </row>
    <row r="508" spans="1:23" s="48" customFormat="1" ht="16.2" thickBot="1">
      <c r="A508" s="90">
        <v>503</v>
      </c>
      <c r="B508" s="49" t="s">
        <v>357</v>
      </c>
      <c r="C508" s="19" t="s">
        <v>525</v>
      </c>
      <c r="D508" s="19" t="s">
        <v>359</v>
      </c>
      <c r="E508" s="47">
        <v>5907726592732</v>
      </c>
      <c r="F508" s="47" t="s">
        <v>526</v>
      </c>
      <c r="G508" s="98" t="s">
        <v>17</v>
      </c>
      <c r="H508" s="15">
        <v>45</v>
      </c>
      <c r="I508" s="52">
        <v>0.23</v>
      </c>
      <c r="J508" s="6">
        <f t="shared" si="32"/>
        <v>55.35</v>
      </c>
      <c r="K508" s="99" t="s">
        <v>88</v>
      </c>
      <c r="L508" s="20" t="s">
        <v>28</v>
      </c>
      <c r="M508" s="20"/>
      <c r="N508" s="32"/>
      <c r="O508" s="99" t="s">
        <v>361</v>
      </c>
      <c r="P508" s="70"/>
      <c r="Q508" s="58">
        <f>VLOOKUP(C508,[1]CENNIK!$C:$I,6,0)</f>
        <v>45</v>
      </c>
      <c r="R508" s="58">
        <f t="shared" si="31"/>
        <v>0</v>
      </c>
      <c r="S508" s="86">
        <f t="shared" si="29"/>
        <v>0</v>
      </c>
      <c r="T508" s="2"/>
      <c r="U508" s="2"/>
      <c r="V508" s="2"/>
      <c r="W508" s="2"/>
    </row>
    <row r="509" spans="1:23" s="48" customFormat="1" ht="16.2" thickTop="1">
      <c r="A509" s="90">
        <v>504</v>
      </c>
      <c r="B509" s="94" t="s">
        <v>597</v>
      </c>
      <c r="C509" s="26">
        <v>99120024</v>
      </c>
      <c r="D509" s="26" t="s">
        <v>19</v>
      </c>
      <c r="E509" s="26">
        <v>5907538010479</v>
      </c>
      <c r="F509" s="95" t="s">
        <v>598</v>
      </c>
      <c r="G509" s="96" t="s">
        <v>17</v>
      </c>
      <c r="H509" s="27">
        <v>13546</v>
      </c>
      <c r="I509" s="61">
        <v>0.23</v>
      </c>
      <c r="J509" s="28">
        <f t="shared" si="32"/>
        <v>16661.579999999998</v>
      </c>
      <c r="K509" s="97" t="s">
        <v>88</v>
      </c>
      <c r="L509" s="29"/>
      <c r="M509" s="29"/>
      <c r="N509" s="31"/>
      <c r="O509" s="97" t="s">
        <v>19</v>
      </c>
      <c r="P509" s="70"/>
      <c r="Q509" s="58">
        <f>VLOOKUP(C509,[1]CENNIK!$C:$I,6,0)</f>
        <v>12901</v>
      </c>
      <c r="R509" s="58">
        <f t="shared" si="31"/>
        <v>645</v>
      </c>
      <c r="S509" s="86">
        <f t="shared" si="29"/>
        <v>4.9996124331447171E-2</v>
      </c>
      <c r="T509" s="2"/>
      <c r="U509" s="2"/>
      <c r="V509" s="2"/>
      <c r="W509" s="2"/>
    </row>
    <row r="510" spans="1:23" s="48" customFormat="1">
      <c r="A510" s="90">
        <v>505</v>
      </c>
      <c r="B510" s="45" t="s">
        <v>597</v>
      </c>
      <c r="C510" s="17">
        <v>99120025</v>
      </c>
      <c r="D510" s="17" t="s">
        <v>19</v>
      </c>
      <c r="E510" s="17">
        <v>5907538010486</v>
      </c>
      <c r="F510" s="46" t="s">
        <v>599</v>
      </c>
      <c r="G510" s="91" t="s">
        <v>17</v>
      </c>
      <c r="H510" s="4">
        <v>14382</v>
      </c>
      <c r="I510" s="53">
        <v>0.23</v>
      </c>
      <c r="J510" s="5">
        <f t="shared" si="32"/>
        <v>17689.86</v>
      </c>
      <c r="K510" s="92" t="s">
        <v>88</v>
      </c>
      <c r="L510" s="18"/>
      <c r="M510" s="18"/>
      <c r="N510" s="23"/>
      <c r="O510" s="92" t="s">
        <v>19</v>
      </c>
      <c r="P510" s="70"/>
      <c r="Q510" s="58">
        <f>VLOOKUP(C510,[1]CENNIK!$C:$I,6,0)</f>
        <v>13697</v>
      </c>
      <c r="R510" s="58">
        <f t="shared" si="31"/>
        <v>685</v>
      </c>
      <c r="S510" s="86">
        <f t="shared" si="29"/>
        <v>5.0010951303205084E-2</v>
      </c>
      <c r="T510" s="2"/>
      <c r="U510" s="2"/>
      <c r="V510" s="2"/>
      <c r="W510" s="2"/>
    </row>
    <row r="511" spans="1:23" s="48" customFormat="1">
      <c r="A511" s="90">
        <v>506</v>
      </c>
      <c r="B511" s="45" t="s">
        <v>597</v>
      </c>
      <c r="C511" s="17">
        <v>99120026</v>
      </c>
      <c r="D511" s="17" t="s">
        <v>19</v>
      </c>
      <c r="E511" s="17">
        <v>5907538010493</v>
      </c>
      <c r="F511" s="46" t="s">
        <v>600</v>
      </c>
      <c r="G511" s="91" t="s">
        <v>17</v>
      </c>
      <c r="H511" s="4">
        <v>14549</v>
      </c>
      <c r="I511" s="53">
        <v>0.23</v>
      </c>
      <c r="J511" s="5">
        <f t="shared" si="32"/>
        <v>17895.27</v>
      </c>
      <c r="K511" s="92" t="s">
        <v>88</v>
      </c>
      <c r="L511" s="18"/>
      <c r="M511" s="18"/>
      <c r="N511" s="23"/>
      <c r="O511" s="92" t="s">
        <v>19</v>
      </c>
      <c r="P511" s="70"/>
      <c r="Q511" s="58">
        <f>VLOOKUP(C511,[1]CENNIK!$C:$I,6,0)</f>
        <v>13856</v>
      </c>
      <c r="R511" s="58">
        <f t="shared" si="31"/>
        <v>693</v>
      </c>
      <c r="S511" s="86">
        <f t="shared" si="29"/>
        <v>5.0014434180138567E-2</v>
      </c>
      <c r="T511" s="2"/>
      <c r="U511" s="2"/>
      <c r="V511" s="2"/>
      <c r="W511" s="2"/>
    </row>
    <row r="512" spans="1:23" s="48" customFormat="1">
      <c r="A512" s="90">
        <v>507</v>
      </c>
      <c r="B512" s="45" t="s">
        <v>597</v>
      </c>
      <c r="C512" s="17">
        <v>99120027</v>
      </c>
      <c r="D512" s="17" t="s">
        <v>19</v>
      </c>
      <c r="E512" s="17">
        <v>5907538010509</v>
      </c>
      <c r="F512" s="46" t="s">
        <v>601</v>
      </c>
      <c r="G512" s="91" t="s">
        <v>17</v>
      </c>
      <c r="H512" s="4">
        <v>16221</v>
      </c>
      <c r="I512" s="53">
        <v>0.23</v>
      </c>
      <c r="J512" s="5">
        <f t="shared" si="32"/>
        <v>19951.829999999998</v>
      </c>
      <c r="K512" s="92" t="s">
        <v>88</v>
      </c>
      <c r="L512" s="18"/>
      <c r="M512" s="18"/>
      <c r="N512" s="23"/>
      <c r="O512" s="92" t="s">
        <v>19</v>
      </c>
      <c r="P512" s="70"/>
      <c r="Q512" s="58">
        <f>VLOOKUP(C512,[1]CENNIK!$C:$I,6,0)</f>
        <v>15449</v>
      </c>
      <c r="R512" s="58">
        <f t="shared" si="31"/>
        <v>772</v>
      </c>
      <c r="S512" s="86">
        <f t="shared" si="29"/>
        <v>4.9970871901093922E-2</v>
      </c>
      <c r="T512" s="2"/>
      <c r="U512" s="2"/>
      <c r="V512" s="2"/>
      <c r="W512" s="2"/>
    </row>
    <row r="513" spans="1:23" s="48" customFormat="1">
      <c r="A513" s="90">
        <v>508</v>
      </c>
      <c r="B513" s="45" t="s">
        <v>597</v>
      </c>
      <c r="C513" s="17">
        <v>99120028</v>
      </c>
      <c r="D513" s="17" t="s">
        <v>19</v>
      </c>
      <c r="E513" s="17">
        <v>5907538010516</v>
      </c>
      <c r="F513" s="46" t="s">
        <v>602</v>
      </c>
      <c r="G513" s="91" t="s">
        <v>17</v>
      </c>
      <c r="H513" s="4">
        <v>16722</v>
      </c>
      <c r="I513" s="53">
        <v>0.23</v>
      </c>
      <c r="J513" s="5">
        <f t="shared" si="32"/>
        <v>20568.060000000001</v>
      </c>
      <c r="K513" s="92" t="s">
        <v>88</v>
      </c>
      <c r="L513" s="18"/>
      <c r="M513" s="18"/>
      <c r="N513" s="23"/>
      <c r="O513" s="92" t="s">
        <v>19</v>
      </c>
      <c r="P513" s="70"/>
      <c r="Q513" s="58">
        <f>VLOOKUP(C513,[1]CENNIK!$C:$I,6,0)</f>
        <v>15926</v>
      </c>
      <c r="R513" s="58">
        <f t="shared" si="31"/>
        <v>796</v>
      </c>
      <c r="S513" s="86">
        <f t="shared" si="29"/>
        <v>4.9981162878312196E-2</v>
      </c>
      <c r="T513" s="2"/>
      <c r="U513" s="2"/>
      <c r="V513" s="2"/>
      <c r="W513" s="2"/>
    </row>
    <row r="514" spans="1:23" s="48" customFormat="1">
      <c r="A514" s="90">
        <v>509</v>
      </c>
      <c r="B514" s="45" t="s">
        <v>597</v>
      </c>
      <c r="C514" s="17">
        <v>99120029</v>
      </c>
      <c r="D514" s="17" t="s">
        <v>19</v>
      </c>
      <c r="E514" s="17">
        <v>5907538010523</v>
      </c>
      <c r="F514" s="46" t="s">
        <v>603</v>
      </c>
      <c r="G514" s="91" t="s">
        <v>17</v>
      </c>
      <c r="H514" s="4">
        <v>9029</v>
      </c>
      <c r="I514" s="53">
        <v>0.23</v>
      </c>
      <c r="J514" s="5">
        <f t="shared" si="32"/>
        <v>11105.67</v>
      </c>
      <c r="K514" s="92" t="s">
        <v>88</v>
      </c>
      <c r="L514" s="18"/>
      <c r="M514" s="18"/>
      <c r="N514" s="23"/>
      <c r="O514" s="92" t="s">
        <v>19</v>
      </c>
      <c r="P514" s="70"/>
      <c r="Q514" s="58">
        <f>VLOOKUP(C514,[1]CENNIK!$C:$I,6,0)</f>
        <v>8599</v>
      </c>
      <c r="R514" s="58">
        <f t="shared" si="31"/>
        <v>430</v>
      </c>
      <c r="S514" s="86">
        <f t="shared" si="29"/>
        <v>5.0005814629608097E-2</v>
      </c>
      <c r="T514" s="2"/>
      <c r="U514" s="2"/>
      <c r="V514" s="2"/>
      <c r="W514" s="2"/>
    </row>
    <row r="515" spans="1:23" s="48" customFormat="1">
      <c r="A515" s="90">
        <v>510</v>
      </c>
      <c r="B515" s="45" t="s">
        <v>597</v>
      </c>
      <c r="C515" s="17">
        <v>99120030</v>
      </c>
      <c r="D515" s="17" t="s">
        <v>19</v>
      </c>
      <c r="E515" s="17">
        <v>5907538010530</v>
      </c>
      <c r="F515" s="46" t="s">
        <v>604</v>
      </c>
      <c r="G515" s="91" t="s">
        <v>17</v>
      </c>
      <c r="H515" s="4">
        <v>10870</v>
      </c>
      <c r="I515" s="53">
        <v>0.23</v>
      </c>
      <c r="J515" s="5">
        <f t="shared" si="32"/>
        <v>13370.1</v>
      </c>
      <c r="K515" s="92" t="s">
        <v>88</v>
      </c>
      <c r="L515" s="18"/>
      <c r="M515" s="18"/>
      <c r="N515" s="23"/>
      <c r="O515" s="92" t="s">
        <v>19</v>
      </c>
      <c r="P515" s="70"/>
      <c r="Q515" s="58">
        <f>VLOOKUP(C515,[1]CENNIK!$C:$I,6,0)</f>
        <v>10352</v>
      </c>
      <c r="R515" s="58">
        <f t="shared" si="31"/>
        <v>518</v>
      </c>
      <c r="S515" s="86">
        <f t="shared" si="29"/>
        <v>5.0038639876352396E-2</v>
      </c>
      <c r="T515" s="2"/>
      <c r="U515" s="2"/>
      <c r="V515" s="2"/>
      <c r="W515" s="2"/>
    </row>
    <row r="516" spans="1:23" s="48" customFormat="1">
      <c r="A516" s="90">
        <v>511</v>
      </c>
      <c r="B516" s="45" t="s">
        <v>597</v>
      </c>
      <c r="C516" s="17">
        <v>99120031</v>
      </c>
      <c r="D516" s="17" t="s">
        <v>19</v>
      </c>
      <c r="E516" s="17">
        <v>5907538010547</v>
      </c>
      <c r="F516" s="46" t="s">
        <v>605</v>
      </c>
      <c r="G516" s="91" t="s">
        <v>17</v>
      </c>
      <c r="H516" s="4">
        <v>11538</v>
      </c>
      <c r="I516" s="53">
        <v>0.23</v>
      </c>
      <c r="J516" s="5">
        <f t="shared" si="32"/>
        <v>14191.74</v>
      </c>
      <c r="K516" s="92" t="s">
        <v>88</v>
      </c>
      <c r="L516" s="18"/>
      <c r="M516" s="18"/>
      <c r="N516" s="23"/>
      <c r="O516" s="92" t="s">
        <v>19</v>
      </c>
      <c r="P516" s="70"/>
      <c r="Q516" s="58">
        <f>VLOOKUP(C516,[1]CENNIK!$C:$I,6,0)</f>
        <v>10989</v>
      </c>
      <c r="R516" s="58">
        <f t="shared" si="31"/>
        <v>549</v>
      </c>
      <c r="S516" s="86">
        <f t="shared" si="29"/>
        <v>4.9959049959049956E-2</v>
      </c>
      <c r="T516" s="2"/>
      <c r="U516" s="2"/>
      <c r="V516" s="2"/>
      <c r="W516" s="2"/>
    </row>
    <row r="517" spans="1:23" s="48" customFormat="1">
      <c r="A517" s="90">
        <v>512</v>
      </c>
      <c r="B517" s="45" t="s">
        <v>597</v>
      </c>
      <c r="C517" s="17">
        <v>12001022</v>
      </c>
      <c r="D517" s="17" t="s">
        <v>90</v>
      </c>
      <c r="E517" s="46">
        <v>5901812984654</v>
      </c>
      <c r="F517" s="46" t="s">
        <v>606</v>
      </c>
      <c r="G517" s="91" t="s">
        <v>17</v>
      </c>
      <c r="H517" s="4">
        <v>2481</v>
      </c>
      <c r="I517" s="53">
        <v>0.23</v>
      </c>
      <c r="J517" s="5">
        <f t="shared" si="32"/>
        <v>3051.63</v>
      </c>
      <c r="K517" s="92" t="s">
        <v>88</v>
      </c>
      <c r="L517" s="18"/>
      <c r="M517" s="18"/>
      <c r="N517" s="23"/>
      <c r="O517" s="92" t="s">
        <v>19</v>
      </c>
      <c r="P517" s="70"/>
      <c r="Q517" s="58">
        <f>VLOOKUP(C517,[1]CENNIK!$C:$I,6,0)</f>
        <v>2363</v>
      </c>
      <c r="R517" s="58">
        <f t="shared" si="31"/>
        <v>118</v>
      </c>
      <c r="S517" s="86">
        <f t="shared" si="29"/>
        <v>4.9936521371138382E-2</v>
      </c>
      <c r="T517" s="2"/>
      <c r="U517" s="2"/>
      <c r="V517" s="2"/>
      <c r="W517" s="2"/>
    </row>
    <row r="518" spans="1:23" s="48" customFormat="1">
      <c r="A518" s="90">
        <v>513</v>
      </c>
      <c r="B518" s="45" t="s">
        <v>597</v>
      </c>
      <c r="C518" s="17">
        <v>12001122</v>
      </c>
      <c r="D518" s="17" t="s">
        <v>90</v>
      </c>
      <c r="E518" s="46">
        <v>5901812984661</v>
      </c>
      <c r="F518" s="46" t="s">
        <v>607</v>
      </c>
      <c r="G518" s="91" t="s">
        <v>17</v>
      </c>
      <c r="H518" s="4">
        <v>2707</v>
      </c>
      <c r="I518" s="53">
        <v>0.23</v>
      </c>
      <c r="J518" s="5">
        <f t="shared" si="32"/>
        <v>3329.61</v>
      </c>
      <c r="K518" s="92" t="s">
        <v>88</v>
      </c>
      <c r="L518" s="18" t="s">
        <v>28</v>
      </c>
      <c r="M518" s="18"/>
      <c r="N518" s="23"/>
      <c r="O518" s="92" t="s">
        <v>19</v>
      </c>
      <c r="P518" s="70"/>
      <c r="Q518" s="58">
        <f>VLOOKUP(C518,[1]CENNIK!$C:$I,6,0)</f>
        <v>2578</v>
      </c>
      <c r="R518" s="58">
        <f t="shared" si="31"/>
        <v>129</v>
      </c>
      <c r="S518" s="86">
        <f t="shared" ref="S518:S581" si="33">R518/Q518</f>
        <v>5.0038789759503488E-2</v>
      </c>
      <c r="T518" s="2"/>
      <c r="U518" s="2"/>
      <c r="V518" s="2"/>
      <c r="W518" s="2"/>
    </row>
    <row r="519" spans="1:23" s="48" customFormat="1">
      <c r="A519" s="90">
        <v>514</v>
      </c>
      <c r="B519" s="45" t="s">
        <v>597</v>
      </c>
      <c r="C519" s="17" t="s">
        <v>608</v>
      </c>
      <c r="D519" s="17" t="s">
        <v>90</v>
      </c>
      <c r="E519" s="46">
        <v>5901812980199</v>
      </c>
      <c r="F519" s="46" t="s">
        <v>609</v>
      </c>
      <c r="G519" s="91" t="s">
        <v>17</v>
      </c>
      <c r="H519" s="4">
        <v>3346</v>
      </c>
      <c r="I519" s="53">
        <v>0.23</v>
      </c>
      <c r="J519" s="5">
        <f t="shared" si="32"/>
        <v>4115.58</v>
      </c>
      <c r="K519" s="92" t="s">
        <v>88</v>
      </c>
      <c r="L519" s="18"/>
      <c r="M519" s="18"/>
      <c r="N519" s="23"/>
      <c r="O519" s="92" t="s">
        <v>610</v>
      </c>
      <c r="P519" s="70"/>
      <c r="Q519" s="58">
        <f>VLOOKUP(C519,[1]CENNIK!$C:$I,6,0)</f>
        <v>3187</v>
      </c>
      <c r="R519" s="58">
        <f t="shared" si="31"/>
        <v>159</v>
      </c>
      <c r="S519" s="86">
        <f t="shared" si="33"/>
        <v>4.989017885158456E-2</v>
      </c>
      <c r="T519" s="2"/>
      <c r="U519" s="2"/>
      <c r="V519" s="2"/>
      <c r="W519" s="2"/>
    </row>
    <row r="520" spans="1:23" s="48" customFormat="1">
      <c r="A520" s="90">
        <v>515</v>
      </c>
      <c r="B520" s="45" t="s">
        <v>597</v>
      </c>
      <c r="C520" s="17" t="s">
        <v>611</v>
      </c>
      <c r="D520" s="17" t="s">
        <v>90</v>
      </c>
      <c r="E520" s="46">
        <v>5901812980205</v>
      </c>
      <c r="F520" s="46" t="s">
        <v>612</v>
      </c>
      <c r="G520" s="91" t="s">
        <v>17</v>
      </c>
      <c r="H520" s="4">
        <v>3589</v>
      </c>
      <c r="I520" s="53">
        <v>0.23</v>
      </c>
      <c r="J520" s="5">
        <f t="shared" si="32"/>
        <v>4414.47</v>
      </c>
      <c r="K520" s="92" t="s">
        <v>88</v>
      </c>
      <c r="L520" s="18" t="s">
        <v>28</v>
      </c>
      <c r="M520" s="18"/>
      <c r="N520" s="23"/>
      <c r="O520" s="92" t="s">
        <v>610</v>
      </c>
      <c r="P520" s="70"/>
      <c r="Q520" s="58">
        <f>VLOOKUP(C520,[1]CENNIK!$C:$I,6,0)</f>
        <v>3418</v>
      </c>
      <c r="R520" s="58">
        <f t="shared" si="31"/>
        <v>171</v>
      </c>
      <c r="S520" s="86">
        <f t="shared" si="33"/>
        <v>5.0029256875365712E-2</v>
      </c>
      <c r="T520" s="2"/>
      <c r="U520" s="2"/>
      <c r="V520" s="2"/>
      <c r="W520" s="2"/>
    </row>
    <row r="521" spans="1:23" s="48" customFormat="1">
      <c r="A521" s="90">
        <v>516</v>
      </c>
      <c r="B521" s="45" t="s">
        <v>597</v>
      </c>
      <c r="C521" s="17" t="s">
        <v>613</v>
      </c>
      <c r="D521" s="17" t="s">
        <v>90</v>
      </c>
      <c r="E521" s="46">
        <v>5901812980212</v>
      </c>
      <c r="F521" s="46" t="s">
        <v>614</v>
      </c>
      <c r="G521" s="91" t="s">
        <v>17</v>
      </c>
      <c r="H521" s="4">
        <v>3509</v>
      </c>
      <c r="I521" s="53">
        <v>0.23</v>
      </c>
      <c r="J521" s="5">
        <f t="shared" si="32"/>
        <v>4316.07</v>
      </c>
      <c r="K521" s="92" t="s">
        <v>88</v>
      </c>
      <c r="L521" s="18" t="s">
        <v>28</v>
      </c>
      <c r="M521" s="18"/>
      <c r="N521" s="23"/>
      <c r="O521" s="92" t="s">
        <v>610</v>
      </c>
      <c r="P521" s="70"/>
      <c r="Q521" s="58">
        <f>VLOOKUP(C521,[1]CENNIK!$C:$I,6,0)</f>
        <v>3342</v>
      </c>
      <c r="R521" s="58">
        <f t="shared" si="31"/>
        <v>167</v>
      </c>
      <c r="S521" s="86">
        <f t="shared" si="33"/>
        <v>4.9970077797725915E-2</v>
      </c>
      <c r="T521" s="2"/>
      <c r="U521" s="2"/>
      <c r="V521" s="2"/>
      <c r="W521" s="2"/>
    </row>
    <row r="522" spans="1:23" s="48" customFormat="1">
      <c r="A522" s="90">
        <v>517</v>
      </c>
      <c r="B522" s="45" t="s">
        <v>597</v>
      </c>
      <c r="C522" s="17" t="s">
        <v>615</v>
      </c>
      <c r="D522" s="17" t="s">
        <v>90</v>
      </c>
      <c r="E522" s="46">
        <v>5901812980229</v>
      </c>
      <c r="F522" s="46" t="s">
        <v>616</v>
      </c>
      <c r="G522" s="91" t="s">
        <v>17</v>
      </c>
      <c r="H522" s="4">
        <v>3759</v>
      </c>
      <c r="I522" s="53">
        <v>0.23</v>
      </c>
      <c r="J522" s="5">
        <f t="shared" si="32"/>
        <v>4623.57</v>
      </c>
      <c r="K522" s="92" t="s">
        <v>88</v>
      </c>
      <c r="L522" s="18" t="s">
        <v>28</v>
      </c>
      <c r="M522" s="18"/>
      <c r="N522" s="23"/>
      <c r="O522" s="92" t="s">
        <v>610</v>
      </c>
      <c r="P522" s="70"/>
      <c r="Q522" s="58">
        <f>VLOOKUP(C522,[1]CENNIK!$C:$I,6,0)</f>
        <v>3580</v>
      </c>
      <c r="R522" s="58">
        <f t="shared" si="31"/>
        <v>179</v>
      </c>
      <c r="S522" s="86">
        <f t="shared" si="33"/>
        <v>0.05</v>
      </c>
      <c r="T522" s="2"/>
      <c r="U522" s="2"/>
      <c r="V522" s="2"/>
      <c r="W522" s="2"/>
    </row>
    <row r="523" spans="1:23" s="48" customFormat="1">
      <c r="A523" s="90">
        <v>518</v>
      </c>
      <c r="B523" s="45" t="s">
        <v>597</v>
      </c>
      <c r="C523" s="17" t="s">
        <v>617</v>
      </c>
      <c r="D523" s="17" t="s">
        <v>618</v>
      </c>
      <c r="E523" s="46">
        <v>5901812980502</v>
      </c>
      <c r="F523" s="46" t="s">
        <v>619</v>
      </c>
      <c r="G523" s="91" t="s">
        <v>17</v>
      </c>
      <c r="H523" s="4">
        <v>1196</v>
      </c>
      <c r="I523" s="53">
        <v>0.23</v>
      </c>
      <c r="J523" s="5">
        <f t="shared" si="32"/>
        <v>1471.08</v>
      </c>
      <c r="K523" s="92" t="s">
        <v>88</v>
      </c>
      <c r="L523" s="18" t="s">
        <v>28</v>
      </c>
      <c r="M523" s="18"/>
      <c r="N523" s="23"/>
      <c r="O523" s="92" t="s">
        <v>620</v>
      </c>
      <c r="P523" s="70"/>
      <c r="Q523" s="58">
        <f>VLOOKUP(C523,[1]CENNIK!$C:$I,6,0)</f>
        <v>1139</v>
      </c>
      <c r="R523" s="58">
        <f t="shared" si="31"/>
        <v>57</v>
      </c>
      <c r="S523" s="86">
        <f t="shared" si="33"/>
        <v>5.0043898156277439E-2</v>
      </c>
      <c r="T523" s="2"/>
      <c r="U523" s="2"/>
      <c r="V523" s="2"/>
      <c r="W523" s="2"/>
    </row>
    <row r="524" spans="1:23" s="48" customFormat="1">
      <c r="A524" s="90">
        <v>519</v>
      </c>
      <c r="B524" s="45" t="s">
        <v>597</v>
      </c>
      <c r="C524" s="17" t="s">
        <v>621</v>
      </c>
      <c r="D524" s="17" t="s">
        <v>618</v>
      </c>
      <c r="E524" s="46">
        <v>5901812980519</v>
      </c>
      <c r="F524" s="46" t="s">
        <v>622</v>
      </c>
      <c r="G524" s="91" t="s">
        <v>17</v>
      </c>
      <c r="H524" s="4">
        <v>1896</v>
      </c>
      <c r="I524" s="53">
        <v>0.23</v>
      </c>
      <c r="J524" s="5">
        <f t="shared" si="32"/>
        <v>2332.08</v>
      </c>
      <c r="K524" s="92" t="s">
        <v>88</v>
      </c>
      <c r="L524" s="18"/>
      <c r="M524" s="18"/>
      <c r="N524" s="23"/>
      <c r="O524" s="92" t="s">
        <v>620</v>
      </c>
      <c r="P524" s="70"/>
      <c r="Q524" s="58">
        <f>VLOOKUP(C524,[1]CENNIK!$C:$I,6,0)</f>
        <v>1806</v>
      </c>
      <c r="R524" s="58">
        <f t="shared" si="31"/>
        <v>90</v>
      </c>
      <c r="S524" s="86">
        <f t="shared" si="33"/>
        <v>4.9833887043189369E-2</v>
      </c>
      <c r="T524" s="2"/>
      <c r="U524" s="2"/>
      <c r="V524" s="2"/>
      <c r="W524" s="2"/>
    </row>
    <row r="525" spans="1:23" s="48" customFormat="1">
      <c r="A525" s="90">
        <v>520</v>
      </c>
      <c r="B525" s="45" t="s">
        <v>597</v>
      </c>
      <c r="C525" s="17" t="s">
        <v>623</v>
      </c>
      <c r="D525" s="17" t="s">
        <v>618</v>
      </c>
      <c r="E525" s="46">
        <v>5901812980526</v>
      </c>
      <c r="F525" s="46" t="s">
        <v>624</v>
      </c>
      <c r="G525" s="91" t="s">
        <v>17</v>
      </c>
      <c r="H525" s="4">
        <v>2668</v>
      </c>
      <c r="I525" s="53">
        <v>0.23</v>
      </c>
      <c r="J525" s="5">
        <f t="shared" si="32"/>
        <v>3281.64</v>
      </c>
      <c r="K525" s="92" t="s">
        <v>88</v>
      </c>
      <c r="L525" s="18"/>
      <c r="M525" s="18"/>
      <c r="N525" s="23"/>
      <c r="O525" s="92" t="s">
        <v>620</v>
      </c>
      <c r="P525" s="70"/>
      <c r="Q525" s="58">
        <f>VLOOKUP(C525,[1]CENNIK!$C:$I,6,0)</f>
        <v>2541</v>
      </c>
      <c r="R525" s="58">
        <f t="shared" si="31"/>
        <v>127</v>
      </c>
      <c r="S525" s="86">
        <f t="shared" si="33"/>
        <v>4.9980322707595434E-2</v>
      </c>
      <c r="T525" s="2"/>
      <c r="U525" s="2"/>
      <c r="V525" s="2"/>
      <c r="W525" s="2"/>
    </row>
    <row r="526" spans="1:23" s="48" customFormat="1">
      <c r="A526" s="90">
        <v>521</v>
      </c>
      <c r="B526" s="45" t="s">
        <v>597</v>
      </c>
      <c r="C526" s="17" t="s">
        <v>625</v>
      </c>
      <c r="D526" s="17" t="s">
        <v>618</v>
      </c>
      <c r="E526" s="46">
        <v>5901812980533</v>
      </c>
      <c r="F526" s="46" t="s">
        <v>626</v>
      </c>
      <c r="G526" s="91" t="s">
        <v>17</v>
      </c>
      <c r="H526" s="4">
        <v>3377</v>
      </c>
      <c r="I526" s="53">
        <v>0.23</v>
      </c>
      <c r="J526" s="5">
        <f t="shared" si="32"/>
        <v>4153.71</v>
      </c>
      <c r="K526" s="92" t="s">
        <v>88</v>
      </c>
      <c r="L526" s="18"/>
      <c r="M526" s="18"/>
      <c r="N526" s="23"/>
      <c r="O526" s="92" t="s">
        <v>620</v>
      </c>
      <c r="P526" s="70"/>
      <c r="Q526" s="58">
        <f>VLOOKUP(C526,[1]CENNIK!$C:$I,6,0)</f>
        <v>3216</v>
      </c>
      <c r="R526" s="58">
        <f t="shared" si="31"/>
        <v>161</v>
      </c>
      <c r="S526" s="86">
        <f t="shared" si="33"/>
        <v>5.0062189054726369E-2</v>
      </c>
      <c r="T526" s="2"/>
      <c r="U526" s="2"/>
      <c r="V526" s="2"/>
      <c r="W526" s="2"/>
    </row>
    <row r="527" spans="1:23" s="48" customFormat="1">
      <c r="A527" s="90">
        <v>522</v>
      </c>
      <c r="B527" s="45" t="s">
        <v>597</v>
      </c>
      <c r="C527" s="17" t="s">
        <v>627</v>
      </c>
      <c r="D527" s="17" t="s">
        <v>618</v>
      </c>
      <c r="E527" s="46">
        <v>5901812980540</v>
      </c>
      <c r="F527" s="46" t="s">
        <v>628</v>
      </c>
      <c r="G527" s="91" t="s">
        <v>17</v>
      </c>
      <c r="H527" s="4">
        <v>4138</v>
      </c>
      <c r="I527" s="53">
        <v>0.23</v>
      </c>
      <c r="J527" s="5">
        <f t="shared" si="32"/>
        <v>5089.74</v>
      </c>
      <c r="K527" s="92" t="s">
        <v>88</v>
      </c>
      <c r="L527" s="18"/>
      <c r="M527" s="18"/>
      <c r="N527" s="23"/>
      <c r="O527" s="92" t="s">
        <v>620</v>
      </c>
      <c r="P527" s="70"/>
      <c r="Q527" s="58">
        <f>VLOOKUP(C527,[1]CENNIK!$C:$I,6,0)</f>
        <v>3941</v>
      </c>
      <c r="R527" s="58">
        <f t="shared" si="31"/>
        <v>197</v>
      </c>
      <c r="S527" s="86">
        <f t="shared" si="33"/>
        <v>4.9987312864755142E-2</v>
      </c>
      <c r="T527" s="2"/>
      <c r="U527" s="2"/>
      <c r="V527" s="2"/>
      <c r="W527" s="2"/>
    </row>
    <row r="528" spans="1:23" s="48" customFormat="1">
      <c r="A528" s="90">
        <v>523</v>
      </c>
      <c r="B528" s="45" t="s">
        <v>597</v>
      </c>
      <c r="C528" s="17" t="s">
        <v>629</v>
      </c>
      <c r="D528" s="17" t="s">
        <v>618</v>
      </c>
      <c r="E528" s="46">
        <v>5907538000791</v>
      </c>
      <c r="F528" s="46" t="s">
        <v>630</v>
      </c>
      <c r="G528" s="91" t="s">
        <v>17</v>
      </c>
      <c r="H528" s="4">
        <v>628</v>
      </c>
      <c r="I528" s="53">
        <v>0.23</v>
      </c>
      <c r="J528" s="5">
        <f t="shared" si="32"/>
        <v>772.43999999999994</v>
      </c>
      <c r="K528" s="92" t="s">
        <v>88</v>
      </c>
      <c r="L528" s="18" t="s">
        <v>28</v>
      </c>
      <c r="M528" s="18"/>
      <c r="N528" s="23"/>
      <c r="O528" s="92" t="s">
        <v>620</v>
      </c>
      <c r="P528" s="70"/>
      <c r="Q528" s="58">
        <f>VLOOKUP(C528,[1]CENNIK!$C:$I,6,0)</f>
        <v>598</v>
      </c>
      <c r="R528" s="58">
        <f t="shared" si="31"/>
        <v>30</v>
      </c>
      <c r="S528" s="86">
        <f t="shared" si="33"/>
        <v>5.016722408026756E-2</v>
      </c>
      <c r="T528" s="2"/>
      <c r="U528" s="2"/>
      <c r="V528" s="2"/>
      <c r="W528" s="2"/>
    </row>
    <row r="529" spans="1:23" s="48" customFormat="1">
      <c r="A529" s="90">
        <v>524</v>
      </c>
      <c r="B529" s="45" t="s">
        <v>597</v>
      </c>
      <c r="C529" s="17" t="s">
        <v>631</v>
      </c>
      <c r="D529" s="17" t="s">
        <v>618</v>
      </c>
      <c r="E529" s="46">
        <v>5907538000807</v>
      </c>
      <c r="F529" s="46" t="s">
        <v>630</v>
      </c>
      <c r="G529" s="91" t="s">
        <v>17</v>
      </c>
      <c r="H529" s="4">
        <v>628</v>
      </c>
      <c r="I529" s="53">
        <v>0.23</v>
      </c>
      <c r="J529" s="5">
        <f t="shared" si="32"/>
        <v>772.43999999999994</v>
      </c>
      <c r="K529" s="92" t="s">
        <v>88</v>
      </c>
      <c r="L529" s="18" t="s">
        <v>28</v>
      </c>
      <c r="M529" s="18"/>
      <c r="N529" s="23"/>
      <c r="O529" s="92" t="s">
        <v>620</v>
      </c>
      <c r="P529" s="70"/>
      <c r="Q529" s="58">
        <f>VLOOKUP(C529,[1]CENNIK!$C:$I,6,0)</f>
        <v>598</v>
      </c>
      <c r="R529" s="58">
        <f t="shared" si="31"/>
        <v>30</v>
      </c>
      <c r="S529" s="86">
        <f t="shared" si="33"/>
        <v>5.016722408026756E-2</v>
      </c>
      <c r="T529" s="2"/>
      <c r="U529" s="2"/>
      <c r="V529" s="2"/>
      <c r="W529" s="2"/>
    </row>
    <row r="530" spans="1:23" s="48" customFormat="1">
      <c r="A530" s="90">
        <v>525</v>
      </c>
      <c r="B530" s="45" t="s">
        <v>597</v>
      </c>
      <c r="C530" s="17" t="s">
        <v>632</v>
      </c>
      <c r="D530" s="17" t="s">
        <v>618</v>
      </c>
      <c r="E530" s="46">
        <v>5907538000814</v>
      </c>
      <c r="F530" s="46" t="s">
        <v>633</v>
      </c>
      <c r="G530" s="91" t="s">
        <v>17</v>
      </c>
      <c r="H530" s="4">
        <v>1047</v>
      </c>
      <c r="I530" s="53">
        <v>0.23</v>
      </c>
      <c r="J530" s="5">
        <f t="shared" si="32"/>
        <v>1287.81</v>
      </c>
      <c r="K530" s="92" t="s">
        <v>88</v>
      </c>
      <c r="L530" s="18"/>
      <c r="M530" s="18"/>
      <c r="N530" s="23"/>
      <c r="O530" s="92" t="s">
        <v>620</v>
      </c>
      <c r="P530" s="70"/>
      <c r="Q530" s="58">
        <f>VLOOKUP(C530,[1]CENNIK!$C:$I,6,0)</f>
        <v>997</v>
      </c>
      <c r="R530" s="58">
        <f t="shared" si="31"/>
        <v>50</v>
      </c>
      <c r="S530" s="86">
        <f t="shared" si="33"/>
        <v>5.0150451354062188E-2</v>
      </c>
      <c r="T530" s="2"/>
      <c r="U530" s="2"/>
      <c r="V530" s="2"/>
      <c r="W530" s="2"/>
    </row>
    <row r="531" spans="1:23" s="48" customFormat="1">
      <c r="A531" s="90">
        <v>526</v>
      </c>
      <c r="B531" s="45" t="s">
        <v>597</v>
      </c>
      <c r="C531" s="17" t="s">
        <v>634</v>
      </c>
      <c r="D531" s="17" t="s">
        <v>618</v>
      </c>
      <c r="E531" s="46">
        <v>5907538000821</v>
      </c>
      <c r="F531" s="46" t="s">
        <v>633</v>
      </c>
      <c r="G531" s="91" t="s">
        <v>17</v>
      </c>
      <c r="H531" s="4">
        <v>1047</v>
      </c>
      <c r="I531" s="53">
        <v>0.23</v>
      </c>
      <c r="J531" s="5">
        <f t="shared" si="32"/>
        <v>1287.81</v>
      </c>
      <c r="K531" s="92" t="s">
        <v>88</v>
      </c>
      <c r="L531" s="18"/>
      <c r="M531" s="18"/>
      <c r="N531" s="23"/>
      <c r="O531" s="92" t="s">
        <v>620</v>
      </c>
      <c r="P531" s="70"/>
      <c r="Q531" s="58">
        <f>VLOOKUP(C531,[1]CENNIK!$C:$I,6,0)</f>
        <v>997</v>
      </c>
      <c r="R531" s="58">
        <f t="shared" si="31"/>
        <v>50</v>
      </c>
      <c r="S531" s="86">
        <f t="shared" si="33"/>
        <v>5.0150451354062188E-2</v>
      </c>
      <c r="T531" s="2"/>
      <c r="U531" s="2"/>
      <c r="V531" s="2"/>
      <c r="W531" s="2"/>
    </row>
    <row r="532" spans="1:23" s="48" customFormat="1">
      <c r="A532" s="90">
        <v>527</v>
      </c>
      <c r="B532" s="45" t="s">
        <v>597</v>
      </c>
      <c r="C532" s="17" t="s">
        <v>635</v>
      </c>
      <c r="D532" s="17" t="s">
        <v>618</v>
      </c>
      <c r="E532" s="46">
        <v>5907538000838</v>
      </c>
      <c r="F532" s="46" t="s">
        <v>636</v>
      </c>
      <c r="G532" s="91" t="s">
        <v>17</v>
      </c>
      <c r="H532" s="4">
        <v>1525</v>
      </c>
      <c r="I532" s="53">
        <v>0.23</v>
      </c>
      <c r="J532" s="5">
        <f t="shared" si="32"/>
        <v>1875.75</v>
      </c>
      <c r="K532" s="92" t="s">
        <v>88</v>
      </c>
      <c r="L532" s="18"/>
      <c r="M532" s="18"/>
      <c r="N532" s="23"/>
      <c r="O532" s="92" t="s">
        <v>620</v>
      </c>
      <c r="P532" s="70"/>
      <c r="Q532" s="58">
        <f>VLOOKUP(C532,[1]CENNIK!$C:$I,6,0)</f>
        <v>1452</v>
      </c>
      <c r="R532" s="58">
        <f t="shared" si="31"/>
        <v>73</v>
      </c>
      <c r="S532" s="86">
        <f t="shared" si="33"/>
        <v>5.0275482093663913E-2</v>
      </c>
      <c r="T532" s="2"/>
      <c r="U532" s="2"/>
      <c r="V532" s="2"/>
      <c r="W532" s="2"/>
    </row>
    <row r="533" spans="1:23" s="48" customFormat="1">
      <c r="A533" s="90">
        <v>528</v>
      </c>
      <c r="B533" s="45" t="s">
        <v>597</v>
      </c>
      <c r="C533" s="17" t="s">
        <v>637</v>
      </c>
      <c r="D533" s="17" t="s">
        <v>618</v>
      </c>
      <c r="E533" s="46">
        <v>5907538000845</v>
      </c>
      <c r="F533" s="46" t="s">
        <v>636</v>
      </c>
      <c r="G533" s="91" t="s">
        <v>17</v>
      </c>
      <c r="H533" s="4">
        <v>1525</v>
      </c>
      <c r="I533" s="53">
        <v>0.23</v>
      </c>
      <c r="J533" s="5">
        <f t="shared" si="32"/>
        <v>1875.75</v>
      </c>
      <c r="K533" s="92" t="s">
        <v>88</v>
      </c>
      <c r="L533" s="18"/>
      <c r="M533" s="18"/>
      <c r="N533" s="23"/>
      <c r="O533" s="92" t="s">
        <v>620</v>
      </c>
      <c r="P533" s="70"/>
      <c r="Q533" s="58">
        <f>VLOOKUP(C533,[1]CENNIK!$C:$I,6,0)</f>
        <v>1452</v>
      </c>
      <c r="R533" s="58">
        <f t="shared" si="31"/>
        <v>73</v>
      </c>
      <c r="S533" s="86">
        <f t="shared" si="33"/>
        <v>5.0275482093663913E-2</v>
      </c>
      <c r="T533" s="2"/>
      <c r="U533" s="2"/>
      <c r="V533" s="2"/>
      <c r="W533" s="2"/>
    </row>
    <row r="534" spans="1:23" s="48" customFormat="1">
      <c r="A534" s="90">
        <v>529</v>
      </c>
      <c r="B534" s="45" t="s">
        <v>597</v>
      </c>
      <c r="C534" s="17" t="s">
        <v>638</v>
      </c>
      <c r="D534" s="17" t="s">
        <v>618</v>
      </c>
      <c r="E534" s="46">
        <v>5907538000852</v>
      </c>
      <c r="F534" s="46" t="s">
        <v>639</v>
      </c>
      <c r="G534" s="91" t="s">
        <v>17</v>
      </c>
      <c r="H534" s="4">
        <v>1943</v>
      </c>
      <c r="I534" s="53">
        <v>0.23</v>
      </c>
      <c r="J534" s="5">
        <f t="shared" si="32"/>
        <v>2389.89</v>
      </c>
      <c r="K534" s="92" t="s">
        <v>88</v>
      </c>
      <c r="L534" s="18" t="s">
        <v>28</v>
      </c>
      <c r="M534" s="18"/>
      <c r="N534" s="23"/>
      <c r="O534" s="92" t="s">
        <v>620</v>
      </c>
      <c r="P534" s="70"/>
      <c r="Q534" s="58">
        <f>VLOOKUP(C534,[1]CENNIK!$C:$I,6,0)</f>
        <v>1850</v>
      </c>
      <c r="R534" s="58">
        <f t="shared" si="31"/>
        <v>93</v>
      </c>
      <c r="S534" s="86">
        <f t="shared" si="33"/>
        <v>5.027027027027027E-2</v>
      </c>
      <c r="T534" s="2"/>
      <c r="U534" s="2"/>
      <c r="V534" s="2"/>
      <c r="W534" s="2"/>
    </row>
    <row r="535" spans="1:23" s="48" customFormat="1">
      <c r="A535" s="90">
        <v>530</v>
      </c>
      <c r="B535" s="45" t="s">
        <v>597</v>
      </c>
      <c r="C535" s="17" t="s">
        <v>640</v>
      </c>
      <c r="D535" s="17" t="s">
        <v>618</v>
      </c>
      <c r="E535" s="46">
        <v>5907538000869</v>
      </c>
      <c r="F535" s="46" t="s">
        <v>639</v>
      </c>
      <c r="G535" s="91" t="s">
        <v>17</v>
      </c>
      <c r="H535" s="4">
        <v>1943</v>
      </c>
      <c r="I535" s="53">
        <v>0.23</v>
      </c>
      <c r="J535" s="5">
        <f t="shared" ref="J535:J566" si="34">H535*(1+I535)</f>
        <v>2389.89</v>
      </c>
      <c r="K535" s="92" t="s">
        <v>88</v>
      </c>
      <c r="L535" s="18" t="s">
        <v>28</v>
      </c>
      <c r="M535" s="18"/>
      <c r="N535" s="23"/>
      <c r="O535" s="92" t="s">
        <v>620</v>
      </c>
      <c r="P535" s="70"/>
      <c r="Q535" s="58">
        <f>VLOOKUP(C535,[1]CENNIK!$C:$I,6,0)</f>
        <v>1850</v>
      </c>
      <c r="R535" s="58">
        <f t="shared" si="31"/>
        <v>93</v>
      </c>
      <c r="S535" s="86">
        <f t="shared" si="33"/>
        <v>5.027027027027027E-2</v>
      </c>
      <c r="T535" s="2"/>
      <c r="U535" s="2"/>
      <c r="V535" s="2"/>
      <c r="W535" s="2"/>
    </row>
    <row r="536" spans="1:23" s="48" customFormat="1">
      <c r="A536" s="90">
        <v>531</v>
      </c>
      <c r="B536" s="45" t="s">
        <v>597</v>
      </c>
      <c r="C536" s="17" t="s">
        <v>641</v>
      </c>
      <c r="D536" s="17" t="s">
        <v>618</v>
      </c>
      <c r="E536" s="46">
        <v>5907538000876</v>
      </c>
      <c r="F536" s="46" t="s">
        <v>642</v>
      </c>
      <c r="G536" s="91" t="s">
        <v>17</v>
      </c>
      <c r="H536" s="4">
        <v>2423</v>
      </c>
      <c r="I536" s="53">
        <v>0.23</v>
      </c>
      <c r="J536" s="5">
        <f t="shared" si="34"/>
        <v>2980.29</v>
      </c>
      <c r="K536" s="92" t="s">
        <v>88</v>
      </c>
      <c r="L536" s="18" t="s">
        <v>28</v>
      </c>
      <c r="M536" s="18"/>
      <c r="N536" s="23"/>
      <c r="O536" s="92" t="s">
        <v>620</v>
      </c>
      <c r="P536" s="70"/>
      <c r="Q536" s="58">
        <f>VLOOKUP(C536,[1]CENNIK!$C:$I,6,0)</f>
        <v>2308</v>
      </c>
      <c r="R536" s="58">
        <f t="shared" ref="R536:R599" si="35">H536-Q536</f>
        <v>115</v>
      </c>
      <c r="S536" s="86">
        <f t="shared" si="33"/>
        <v>4.982668977469671E-2</v>
      </c>
      <c r="T536" s="2"/>
      <c r="U536" s="2"/>
      <c r="V536" s="2"/>
      <c r="W536" s="2"/>
    </row>
    <row r="537" spans="1:23" s="48" customFormat="1">
      <c r="A537" s="90">
        <v>532</v>
      </c>
      <c r="B537" s="45" t="s">
        <v>597</v>
      </c>
      <c r="C537" s="17" t="s">
        <v>643</v>
      </c>
      <c r="D537" s="17" t="s">
        <v>618</v>
      </c>
      <c r="E537" s="46">
        <v>5907538000883</v>
      </c>
      <c r="F537" s="46" t="s">
        <v>642</v>
      </c>
      <c r="G537" s="91" t="s">
        <v>17</v>
      </c>
      <c r="H537" s="4">
        <v>2423</v>
      </c>
      <c r="I537" s="53">
        <v>0.23</v>
      </c>
      <c r="J537" s="5">
        <f t="shared" si="34"/>
        <v>2980.29</v>
      </c>
      <c r="K537" s="92" t="s">
        <v>88</v>
      </c>
      <c r="L537" s="18" t="s">
        <v>28</v>
      </c>
      <c r="M537" s="18"/>
      <c r="N537" s="23"/>
      <c r="O537" s="92" t="s">
        <v>620</v>
      </c>
      <c r="P537" s="70"/>
      <c r="Q537" s="58">
        <f>VLOOKUP(C537,[1]CENNIK!$C:$I,6,0)</f>
        <v>2308</v>
      </c>
      <c r="R537" s="58">
        <f t="shared" si="35"/>
        <v>115</v>
      </c>
      <c r="S537" s="86">
        <f t="shared" si="33"/>
        <v>4.982668977469671E-2</v>
      </c>
      <c r="T537" s="2"/>
      <c r="U537" s="2"/>
      <c r="V537" s="2"/>
      <c r="W537" s="2"/>
    </row>
    <row r="538" spans="1:23" s="48" customFormat="1">
      <c r="A538" s="90">
        <v>533</v>
      </c>
      <c r="B538" s="45" t="s">
        <v>597</v>
      </c>
      <c r="C538" s="17" t="s">
        <v>644</v>
      </c>
      <c r="D538" s="17" t="s">
        <v>618</v>
      </c>
      <c r="E538" s="46">
        <v>5901812980601</v>
      </c>
      <c r="F538" s="46" t="s">
        <v>645</v>
      </c>
      <c r="G538" s="91" t="s">
        <v>17</v>
      </c>
      <c r="H538" s="4">
        <v>494</v>
      </c>
      <c r="I538" s="53">
        <v>0.23</v>
      </c>
      <c r="J538" s="5">
        <f t="shared" si="34"/>
        <v>607.62</v>
      </c>
      <c r="K538" s="92" t="s">
        <v>88</v>
      </c>
      <c r="L538" s="18" t="s">
        <v>28</v>
      </c>
      <c r="M538" s="18"/>
      <c r="N538" s="23"/>
      <c r="O538" s="92" t="s">
        <v>620</v>
      </c>
      <c r="P538" s="70"/>
      <c r="Q538" s="58">
        <f>VLOOKUP(C538,[1]CENNIK!$C:$I,6,0)</f>
        <v>470</v>
      </c>
      <c r="R538" s="58">
        <f t="shared" si="35"/>
        <v>24</v>
      </c>
      <c r="S538" s="86">
        <f t="shared" si="33"/>
        <v>5.106382978723404E-2</v>
      </c>
      <c r="T538" s="2"/>
      <c r="U538" s="2"/>
      <c r="V538" s="2"/>
      <c r="W538" s="2"/>
    </row>
    <row r="539" spans="1:23" s="48" customFormat="1">
      <c r="A539" s="90">
        <v>534</v>
      </c>
      <c r="B539" s="45" t="s">
        <v>597</v>
      </c>
      <c r="C539" s="17" t="s">
        <v>646</v>
      </c>
      <c r="D539" s="17" t="s">
        <v>618</v>
      </c>
      <c r="E539" s="46">
        <v>5901812980618</v>
      </c>
      <c r="F539" s="46" t="s">
        <v>647</v>
      </c>
      <c r="G539" s="91" t="s">
        <v>17</v>
      </c>
      <c r="H539" s="4">
        <v>832</v>
      </c>
      <c r="I539" s="53">
        <v>0.23</v>
      </c>
      <c r="J539" s="5">
        <f t="shared" si="34"/>
        <v>1023.36</v>
      </c>
      <c r="K539" s="92" t="s">
        <v>88</v>
      </c>
      <c r="L539" s="18"/>
      <c r="M539" s="18"/>
      <c r="N539" s="23"/>
      <c r="O539" s="92" t="s">
        <v>620</v>
      </c>
      <c r="P539" s="70"/>
      <c r="Q539" s="58">
        <f>VLOOKUP(C539,[1]CENNIK!$C:$I,6,0)</f>
        <v>792</v>
      </c>
      <c r="R539" s="58">
        <f t="shared" si="35"/>
        <v>40</v>
      </c>
      <c r="S539" s="86">
        <f t="shared" si="33"/>
        <v>5.0505050505050504E-2</v>
      </c>
      <c r="T539" s="2"/>
      <c r="U539" s="2"/>
      <c r="V539" s="2"/>
      <c r="W539" s="2"/>
    </row>
    <row r="540" spans="1:23" s="48" customFormat="1">
      <c r="A540" s="90">
        <v>535</v>
      </c>
      <c r="B540" s="45" t="s">
        <v>597</v>
      </c>
      <c r="C540" s="17" t="s">
        <v>648</v>
      </c>
      <c r="D540" s="17" t="s">
        <v>618</v>
      </c>
      <c r="E540" s="46">
        <v>5901812980625</v>
      </c>
      <c r="F540" s="46" t="s">
        <v>649</v>
      </c>
      <c r="G540" s="91" t="s">
        <v>17</v>
      </c>
      <c r="H540" s="4">
        <v>1244</v>
      </c>
      <c r="I540" s="53">
        <v>0.23</v>
      </c>
      <c r="J540" s="5">
        <f t="shared" si="34"/>
        <v>1530.12</v>
      </c>
      <c r="K540" s="92" t="s">
        <v>88</v>
      </c>
      <c r="L540" s="18"/>
      <c r="M540" s="18"/>
      <c r="N540" s="23"/>
      <c r="O540" s="92" t="s">
        <v>620</v>
      </c>
      <c r="P540" s="70"/>
      <c r="Q540" s="58">
        <f>VLOOKUP(C540,[1]CENNIK!$C:$I,6,0)</f>
        <v>1185</v>
      </c>
      <c r="R540" s="58">
        <f t="shared" si="35"/>
        <v>59</v>
      </c>
      <c r="S540" s="86">
        <f t="shared" si="33"/>
        <v>4.9789029535864976E-2</v>
      </c>
      <c r="T540" s="2"/>
      <c r="U540" s="2"/>
      <c r="V540" s="2"/>
      <c r="W540" s="2"/>
    </row>
    <row r="541" spans="1:23" s="48" customFormat="1">
      <c r="A541" s="90">
        <v>536</v>
      </c>
      <c r="B541" s="45" t="s">
        <v>597</v>
      </c>
      <c r="C541" s="17" t="s">
        <v>650</v>
      </c>
      <c r="D541" s="17" t="s">
        <v>618</v>
      </c>
      <c r="E541" s="46">
        <v>5901812980632</v>
      </c>
      <c r="F541" s="46" t="s">
        <v>651</v>
      </c>
      <c r="G541" s="91" t="s">
        <v>17</v>
      </c>
      <c r="H541" s="4">
        <v>1589</v>
      </c>
      <c r="I541" s="53">
        <v>0.23</v>
      </c>
      <c r="J541" s="5">
        <f t="shared" si="34"/>
        <v>1954.47</v>
      </c>
      <c r="K541" s="92" t="s">
        <v>88</v>
      </c>
      <c r="L541" s="18" t="s">
        <v>28</v>
      </c>
      <c r="M541" s="18"/>
      <c r="N541" s="23"/>
      <c r="O541" s="92" t="s">
        <v>620</v>
      </c>
      <c r="P541" s="70"/>
      <c r="Q541" s="58">
        <f>VLOOKUP(C541,[1]CENNIK!$C:$I,6,0)</f>
        <v>1513</v>
      </c>
      <c r="R541" s="58">
        <f t="shared" si="35"/>
        <v>76</v>
      </c>
      <c r="S541" s="86">
        <f t="shared" si="33"/>
        <v>5.023132848645076E-2</v>
      </c>
      <c r="T541" s="2"/>
      <c r="U541" s="2"/>
      <c r="V541" s="2"/>
      <c r="W541" s="2"/>
    </row>
    <row r="542" spans="1:23" s="48" customFormat="1">
      <c r="A542" s="90">
        <v>537</v>
      </c>
      <c r="B542" s="45" t="s">
        <v>597</v>
      </c>
      <c r="C542" s="17" t="s">
        <v>652</v>
      </c>
      <c r="D542" s="17" t="s">
        <v>618</v>
      </c>
      <c r="E542" s="46">
        <v>5901812980649</v>
      </c>
      <c r="F542" s="46" t="s">
        <v>653</v>
      </c>
      <c r="G542" s="91" t="s">
        <v>17</v>
      </c>
      <c r="H542" s="4">
        <v>1997</v>
      </c>
      <c r="I542" s="53">
        <v>0.23</v>
      </c>
      <c r="J542" s="5">
        <f t="shared" si="34"/>
        <v>2456.31</v>
      </c>
      <c r="K542" s="92" t="s">
        <v>88</v>
      </c>
      <c r="L542" s="18" t="s">
        <v>28</v>
      </c>
      <c r="M542" s="18"/>
      <c r="N542" s="23"/>
      <c r="O542" s="92" t="s">
        <v>620</v>
      </c>
      <c r="P542" s="70"/>
      <c r="Q542" s="58">
        <f>VLOOKUP(C542,[1]CENNIK!$C:$I,6,0)</f>
        <v>1902</v>
      </c>
      <c r="R542" s="58">
        <f t="shared" si="35"/>
        <v>95</v>
      </c>
      <c r="S542" s="86">
        <f t="shared" si="33"/>
        <v>4.9947423764458466E-2</v>
      </c>
      <c r="T542" s="2"/>
      <c r="U542" s="2"/>
      <c r="V542" s="2"/>
      <c r="W542" s="2"/>
    </row>
    <row r="543" spans="1:23" s="48" customFormat="1">
      <c r="A543" s="90">
        <v>538</v>
      </c>
      <c r="B543" s="45" t="s">
        <v>597</v>
      </c>
      <c r="C543" s="17" t="s">
        <v>654</v>
      </c>
      <c r="D543" s="17" t="s">
        <v>618</v>
      </c>
      <c r="E543" s="46">
        <v>5901812980557</v>
      </c>
      <c r="F543" s="46" t="s">
        <v>655</v>
      </c>
      <c r="G543" s="91" t="s">
        <v>17</v>
      </c>
      <c r="H543" s="4">
        <v>1196</v>
      </c>
      <c r="I543" s="53">
        <v>0.23</v>
      </c>
      <c r="J543" s="5">
        <f t="shared" si="34"/>
        <v>1471.08</v>
      </c>
      <c r="K543" s="92" t="s">
        <v>88</v>
      </c>
      <c r="L543" s="18" t="s">
        <v>28</v>
      </c>
      <c r="M543" s="18"/>
      <c r="N543" s="23"/>
      <c r="O543" s="92" t="s">
        <v>620</v>
      </c>
      <c r="P543" s="70"/>
      <c r="Q543" s="58">
        <f>VLOOKUP(C543,[1]CENNIK!$C:$I,6,0)</f>
        <v>1139</v>
      </c>
      <c r="R543" s="58">
        <f t="shared" si="35"/>
        <v>57</v>
      </c>
      <c r="S543" s="86">
        <f t="shared" si="33"/>
        <v>5.0043898156277439E-2</v>
      </c>
      <c r="T543" s="2"/>
      <c r="U543" s="2"/>
      <c r="V543" s="2"/>
      <c r="W543" s="2"/>
    </row>
    <row r="544" spans="1:23" s="48" customFormat="1">
      <c r="A544" s="90">
        <v>539</v>
      </c>
      <c r="B544" s="45" t="s">
        <v>597</v>
      </c>
      <c r="C544" s="17" t="s">
        <v>656</v>
      </c>
      <c r="D544" s="17" t="s">
        <v>618</v>
      </c>
      <c r="E544" s="46">
        <v>5901812980564</v>
      </c>
      <c r="F544" s="46" t="s">
        <v>657</v>
      </c>
      <c r="G544" s="91" t="s">
        <v>17</v>
      </c>
      <c r="H544" s="4">
        <v>1896</v>
      </c>
      <c r="I544" s="53">
        <v>0.23</v>
      </c>
      <c r="J544" s="5">
        <f t="shared" si="34"/>
        <v>2332.08</v>
      </c>
      <c r="K544" s="92" t="s">
        <v>88</v>
      </c>
      <c r="L544" s="18"/>
      <c r="M544" s="18"/>
      <c r="N544" s="23"/>
      <c r="O544" s="92" t="s">
        <v>620</v>
      </c>
      <c r="P544" s="70"/>
      <c r="Q544" s="58">
        <f>VLOOKUP(C544,[1]CENNIK!$C:$I,6,0)</f>
        <v>1806</v>
      </c>
      <c r="R544" s="58">
        <f t="shared" si="35"/>
        <v>90</v>
      </c>
      <c r="S544" s="86">
        <f t="shared" si="33"/>
        <v>4.9833887043189369E-2</v>
      </c>
      <c r="T544" s="2"/>
      <c r="U544" s="2"/>
      <c r="V544" s="2"/>
      <c r="W544" s="2"/>
    </row>
    <row r="545" spans="1:23" s="48" customFormat="1">
      <c r="A545" s="90">
        <v>540</v>
      </c>
      <c r="B545" s="45" t="s">
        <v>597</v>
      </c>
      <c r="C545" s="17" t="s">
        <v>658</v>
      </c>
      <c r="D545" s="17" t="s">
        <v>618</v>
      </c>
      <c r="E545" s="46">
        <v>5901812980571</v>
      </c>
      <c r="F545" s="46" t="s">
        <v>659</v>
      </c>
      <c r="G545" s="91" t="s">
        <v>17</v>
      </c>
      <c r="H545" s="4">
        <v>2668</v>
      </c>
      <c r="I545" s="53">
        <v>0.23</v>
      </c>
      <c r="J545" s="5">
        <f t="shared" si="34"/>
        <v>3281.64</v>
      </c>
      <c r="K545" s="92" t="s">
        <v>88</v>
      </c>
      <c r="L545" s="18" t="s">
        <v>28</v>
      </c>
      <c r="M545" s="18"/>
      <c r="N545" s="23"/>
      <c r="O545" s="92" t="s">
        <v>620</v>
      </c>
      <c r="P545" s="70"/>
      <c r="Q545" s="58">
        <f>VLOOKUP(C545,[1]CENNIK!$C:$I,6,0)</f>
        <v>2541</v>
      </c>
      <c r="R545" s="58">
        <f t="shared" si="35"/>
        <v>127</v>
      </c>
      <c r="S545" s="86">
        <f t="shared" si="33"/>
        <v>4.9980322707595434E-2</v>
      </c>
      <c r="T545" s="2"/>
      <c r="U545" s="2"/>
      <c r="V545" s="2"/>
      <c r="W545" s="2"/>
    </row>
    <row r="546" spans="1:23" s="48" customFormat="1">
      <c r="A546" s="90">
        <v>541</v>
      </c>
      <c r="B546" s="45" t="s">
        <v>597</v>
      </c>
      <c r="C546" s="17" t="s">
        <v>660</v>
      </c>
      <c r="D546" s="17" t="s">
        <v>618</v>
      </c>
      <c r="E546" s="46">
        <v>5901812980588</v>
      </c>
      <c r="F546" s="46" t="s">
        <v>661</v>
      </c>
      <c r="G546" s="91" t="s">
        <v>17</v>
      </c>
      <c r="H546" s="4">
        <v>3377</v>
      </c>
      <c r="I546" s="53">
        <v>0.23</v>
      </c>
      <c r="J546" s="5">
        <f t="shared" si="34"/>
        <v>4153.71</v>
      </c>
      <c r="K546" s="92" t="s">
        <v>88</v>
      </c>
      <c r="L546" s="18" t="s">
        <v>28</v>
      </c>
      <c r="M546" s="18"/>
      <c r="N546" s="23"/>
      <c r="O546" s="92" t="s">
        <v>620</v>
      </c>
      <c r="P546" s="70"/>
      <c r="Q546" s="58">
        <f>VLOOKUP(C546,[1]CENNIK!$C:$I,6,0)</f>
        <v>3216</v>
      </c>
      <c r="R546" s="58">
        <f t="shared" si="35"/>
        <v>161</v>
      </c>
      <c r="S546" s="86">
        <f t="shared" si="33"/>
        <v>5.0062189054726369E-2</v>
      </c>
      <c r="T546" s="2"/>
      <c r="U546" s="2"/>
      <c r="V546" s="2"/>
      <c r="W546" s="2"/>
    </row>
    <row r="547" spans="1:23" s="48" customFormat="1">
      <c r="A547" s="90">
        <v>542</v>
      </c>
      <c r="B547" s="45" t="s">
        <v>597</v>
      </c>
      <c r="C547" s="17" t="s">
        <v>662</v>
      </c>
      <c r="D547" s="17" t="s">
        <v>618</v>
      </c>
      <c r="E547" s="46">
        <v>5901812980595</v>
      </c>
      <c r="F547" s="46" t="s">
        <v>663</v>
      </c>
      <c r="G547" s="91" t="s">
        <v>17</v>
      </c>
      <c r="H547" s="4">
        <v>4138</v>
      </c>
      <c r="I547" s="53">
        <v>0.23</v>
      </c>
      <c r="J547" s="5">
        <f t="shared" si="34"/>
        <v>5089.74</v>
      </c>
      <c r="K547" s="92" t="s">
        <v>88</v>
      </c>
      <c r="L547" s="18" t="s">
        <v>28</v>
      </c>
      <c r="M547" s="18"/>
      <c r="N547" s="23"/>
      <c r="O547" s="92" t="s">
        <v>620</v>
      </c>
      <c r="P547" s="70"/>
      <c r="Q547" s="58">
        <f>VLOOKUP(C547,[1]CENNIK!$C:$I,6,0)</f>
        <v>3941</v>
      </c>
      <c r="R547" s="58">
        <f t="shared" si="35"/>
        <v>197</v>
      </c>
      <c r="S547" s="86">
        <f t="shared" si="33"/>
        <v>4.9987312864755142E-2</v>
      </c>
      <c r="T547" s="2"/>
      <c r="U547" s="2"/>
      <c r="V547" s="2"/>
      <c r="W547" s="2"/>
    </row>
    <row r="548" spans="1:23" s="48" customFormat="1">
      <c r="A548" s="90">
        <v>543</v>
      </c>
      <c r="B548" s="45" t="s">
        <v>597</v>
      </c>
      <c r="C548" s="17" t="s">
        <v>664</v>
      </c>
      <c r="D548" s="17" t="s">
        <v>618</v>
      </c>
      <c r="E548" s="46">
        <v>5907538000890</v>
      </c>
      <c r="F548" s="46" t="s">
        <v>665</v>
      </c>
      <c r="G548" s="91" t="s">
        <v>17</v>
      </c>
      <c r="H548" s="4">
        <v>628</v>
      </c>
      <c r="I548" s="53">
        <v>0.23</v>
      </c>
      <c r="J548" s="5">
        <f t="shared" si="34"/>
        <v>772.43999999999994</v>
      </c>
      <c r="K548" s="92" t="s">
        <v>88</v>
      </c>
      <c r="L548" s="18"/>
      <c r="M548" s="18"/>
      <c r="N548" s="23"/>
      <c r="O548" s="92" t="s">
        <v>620</v>
      </c>
      <c r="P548" s="70"/>
      <c r="Q548" s="58">
        <f>VLOOKUP(C548,[1]CENNIK!$C:$I,6,0)</f>
        <v>598</v>
      </c>
      <c r="R548" s="58">
        <f t="shared" si="35"/>
        <v>30</v>
      </c>
      <c r="S548" s="86">
        <f t="shared" si="33"/>
        <v>5.016722408026756E-2</v>
      </c>
      <c r="T548" s="2"/>
      <c r="U548" s="2"/>
      <c r="V548" s="2"/>
      <c r="W548" s="2"/>
    </row>
    <row r="549" spans="1:23" s="48" customFormat="1">
      <c r="A549" s="90">
        <v>544</v>
      </c>
      <c r="B549" s="45" t="s">
        <v>597</v>
      </c>
      <c r="C549" s="17" t="s">
        <v>666</v>
      </c>
      <c r="D549" s="17" t="s">
        <v>618</v>
      </c>
      <c r="E549" s="46">
        <v>5907538000906</v>
      </c>
      <c r="F549" s="46" t="s">
        <v>665</v>
      </c>
      <c r="G549" s="91" t="s">
        <v>17</v>
      </c>
      <c r="H549" s="4">
        <v>628</v>
      </c>
      <c r="I549" s="53">
        <v>0.23</v>
      </c>
      <c r="J549" s="5">
        <f t="shared" si="34"/>
        <v>772.43999999999994</v>
      </c>
      <c r="K549" s="92" t="s">
        <v>88</v>
      </c>
      <c r="L549" s="18"/>
      <c r="M549" s="18"/>
      <c r="N549" s="23"/>
      <c r="O549" s="92" t="s">
        <v>620</v>
      </c>
      <c r="P549" s="70"/>
      <c r="Q549" s="58">
        <f>VLOOKUP(C549,[1]CENNIK!$C:$I,6,0)</f>
        <v>598</v>
      </c>
      <c r="R549" s="58">
        <f t="shared" si="35"/>
        <v>30</v>
      </c>
      <c r="S549" s="86">
        <f t="shared" si="33"/>
        <v>5.016722408026756E-2</v>
      </c>
      <c r="T549" s="2"/>
      <c r="U549" s="2"/>
      <c r="V549" s="2"/>
      <c r="W549" s="2"/>
    </row>
    <row r="550" spans="1:23" s="48" customFormat="1">
      <c r="A550" s="90">
        <v>545</v>
      </c>
      <c r="B550" s="45" t="s">
        <v>597</v>
      </c>
      <c r="C550" s="17" t="s">
        <v>667</v>
      </c>
      <c r="D550" s="17" t="s">
        <v>618</v>
      </c>
      <c r="E550" s="46">
        <v>5907538000913</v>
      </c>
      <c r="F550" s="46" t="s">
        <v>668</v>
      </c>
      <c r="G550" s="91" t="s">
        <v>17</v>
      </c>
      <c r="H550" s="4">
        <v>1047</v>
      </c>
      <c r="I550" s="53">
        <v>0.23</v>
      </c>
      <c r="J550" s="5">
        <f t="shared" si="34"/>
        <v>1287.81</v>
      </c>
      <c r="K550" s="92" t="s">
        <v>88</v>
      </c>
      <c r="L550" s="18"/>
      <c r="M550" s="18"/>
      <c r="N550" s="23"/>
      <c r="O550" s="92" t="s">
        <v>620</v>
      </c>
      <c r="P550" s="70"/>
      <c r="Q550" s="58">
        <f>VLOOKUP(C550,[1]CENNIK!$C:$I,6,0)</f>
        <v>997</v>
      </c>
      <c r="R550" s="58">
        <f t="shared" si="35"/>
        <v>50</v>
      </c>
      <c r="S550" s="86">
        <f t="shared" si="33"/>
        <v>5.0150451354062188E-2</v>
      </c>
      <c r="T550" s="2"/>
      <c r="U550" s="2"/>
      <c r="V550" s="2"/>
      <c r="W550" s="2"/>
    </row>
    <row r="551" spans="1:23" s="48" customFormat="1">
      <c r="A551" s="90">
        <v>546</v>
      </c>
      <c r="B551" s="45" t="s">
        <v>597</v>
      </c>
      <c r="C551" s="17" t="s">
        <v>669</v>
      </c>
      <c r="D551" s="17" t="s">
        <v>618</v>
      </c>
      <c r="E551" s="46">
        <v>5907538000920</v>
      </c>
      <c r="F551" s="46" t="s">
        <v>668</v>
      </c>
      <c r="G551" s="91" t="s">
        <v>17</v>
      </c>
      <c r="H551" s="4">
        <v>1047</v>
      </c>
      <c r="I551" s="53">
        <v>0.23</v>
      </c>
      <c r="J551" s="5">
        <f t="shared" si="34"/>
        <v>1287.81</v>
      </c>
      <c r="K551" s="92" t="s">
        <v>88</v>
      </c>
      <c r="L551" s="18"/>
      <c r="M551" s="18"/>
      <c r="N551" s="23"/>
      <c r="O551" s="92" t="s">
        <v>620</v>
      </c>
      <c r="P551" s="70"/>
      <c r="Q551" s="58">
        <f>VLOOKUP(C551,[1]CENNIK!$C:$I,6,0)</f>
        <v>997</v>
      </c>
      <c r="R551" s="58">
        <f t="shared" si="35"/>
        <v>50</v>
      </c>
      <c r="S551" s="86">
        <f t="shared" si="33"/>
        <v>5.0150451354062188E-2</v>
      </c>
      <c r="T551" s="2"/>
      <c r="U551" s="2"/>
      <c r="V551" s="2"/>
      <c r="W551" s="2"/>
    </row>
    <row r="552" spans="1:23" s="48" customFormat="1">
      <c r="A552" s="90">
        <v>547</v>
      </c>
      <c r="B552" s="45" t="s">
        <v>597</v>
      </c>
      <c r="C552" s="17" t="s">
        <v>670</v>
      </c>
      <c r="D552" s="17" t="s">
        <v>618</v>
      </c>
      <c r="E552" s="46">
        <v>5907538000937</v>
      </c>
      <c r="F552" s="46" t="s">
        <v>671</v>
      </c>
      <c r="G552" s="91" t="s">
        <v>17</v>
      </c>
      <c r="H552" s="4">
        <v>1525</v>
      </c>
      <c r="I552" s="53">
        <v>0.23</v>
      </c>
      <c r="J552" s="5">
        <f t="shared" si="34"/>
        <v>1875.75</v>
      </c>
      <c r="K552" s="92" t="s">
        <v>88</v>
      </c>
      <c r="L552" s="18" t="s">
        <v>28</v>
      </c>
      <c r="M552" s="18"/>
      <c r="N552" s="23"/>
      <c r="O552" s="92" t="s">
        <v>620</v>
      </c>
      <c r="P552" s="70"/>
      <c r="Q552" s="58">
        <f>VLOOKUP(C552,[1]CENNIK!$C:$I,6,0)</f>
        <v>1452</v>
      </c>
      <c r="R552" s="58">
        <f t="shared" si="35"/>
        <v>73</v>
      </c>
      <c r="S552" s="86">
        <f t="shared" si="33"/>
        <v>5.0275482093663913E-2</v>
      </c>
      <c r="T552" s="2"/>
      <c r="U552" s="2"/>
      <c r="V552" s="2"/>
      <c r="W552" s="2"/>
    </row>
    <row r="553" spans="1:23" s="48" customFormat="1">
      <c r="A553" s="90">
        <v>548</v>
      </c>
      <c r="B553" s="45" t="s">
        <v>597</v>
      </c>
      <c r="C553" s="17" t="s">
        <v>672</v>
      </c>
      <c r="D553" s="17" t="s">
        <v>618</v>
      </c>
      <c r="E553" s="46">
        <v>5907538000944</v>
      </c>
      <c r="F553" s="46" t="s">
        <v>671</v>
      </c>
      <c r="G553" s="91" t="s">
        <v>17</v>
      </c>
      <c r="H553" s="4">
        <v>1525</v>
      </c>
      <c r="I553" s="53">
        <v>0.23</v>
      </c>
      <c r="J553" s="5">
        <f t="shared" si="34"/>
        <v>1875.75</v>
      </c>
      <c r="K553" s="92" t="s">
        <v>88</v>
      </c>
      <c r="L553" s="18" t="s">
        <v>28</v>
      </c>
      <c r="M553" s="18"/>
      <c r="N553" s="23"/>
      <c r="O553" s="92" t="s">
        <v>620</v>
      </c>
      <c r="P553" s="70"/>
      <c r="Q553" s="58">
        <f>VLOOKUP(C553,[1]CENNIK!$C:$I,6,0)</f>
        <v>1452</v>
      </c>
      <c r="R553" s="58">
        <f t="shared" si="35"/>
        <v>73</v>
      </c>
      <c r="S553" s="86">
        <f t="shared" si="33"/>
        <v>5.0275482093663913E-2</v>
      </c>
      <c r="T553" s="2"/>
      <c r="U553" s="2"/>
      <c r="V553" s="2"/>
      <c r="W553" s="2"/>
    </row>
    <row r="554" spans="1:23" s="48" customFormat="1">
      <c r="A554" s="90">
        <v>549</v>
      </c>
      <c r="B554" s="45" t="s">
        <v>597</v>
      </c>
      <c r="C554" s="17" t="s">
        <v>673</v>
      </c>
      <c r="D554" s="17" t="s">
        <v>618</v>
      </c>
      <c r="E554" s="46">
        <v>5907538000951</v>
      </c>
      <c r="F554" s="46" t="s">
        <v>674</v>
      </c>
      <c r="G554" s="91" t="s">
        <v>17</v>
      </c>
      <c r="H554" s="4">
        <v>1943</v>
      </c>
      <c r="I554" s="53">
        <v>0.23</v>
      </c>
      <c r="J554" s="5">
        <f t="shared" si="34"/>
        <v>2389.89</v>
      </c>
      <c r="K554" s="92" t="s">
        <v>88</v>
      </c>
      <c r="L554" s="18" t="s">
        <v>28</v>
      </c>
      <c r="M554" s="18"/>
      <c r="N554" s="23"/>
      <c r="O554" s="92" t="s">
        <v>620</v>
      </c>
      <c r="P554" s="70"/>
      <c r="Q554" s="58">
        <f>VLOOKUP(C554,[1]CENNIK!$C:$I,6,0)</f>
        <v>1850</v>
      </c>
      <c r="R554" s="58">
        <f t="shared" si="35"/>
        <v>93</v>
      </c>
      <c r="S554" s="86">
        <f t="shared" si="33"/>
        <v>5.027027027027027E-2</v>
      </c>
      <c r="T554" s="2"/>
      <c r="U554" s="2"/>
      <c r="V554" s="2"/>
      <c r="W554" s="2"/>
    </row>
    <row r="555" spans="1:23" s="48" customFormat="1">
      <c r="A555" s="90">
        <v>550</v>
      </c>
      <c r="B555" s="45" t="s">
        <v>597</v>
      </c>
      <c r="C555" s="17" t="s">
        <v>675</v>
      </c>
      <c r="D555" s="17" t="s">
        <v>618</v>
      </c>
      <c r="E555" s="46">
        <v>5907538000968</v>
      </c>
      <c r="F555" s="46" t="s">
        <v>674</v>
      </c>
      <c r="G555" s="91" t="s">
        <v>17</v>
      </c>
      <c r="H555" s="4">
        <v>1943</v>
      </c>
      <c r="I555" s="53">
        <v>0.23</v>
      </c>
      <c r="J555" s="5">
        <f t="shared" si="34"/>
        <v>2389.89</v>
      </c>
      <c r="K555" s="92" t="s">
        <v>88</v>
      </c>
      <c r="L555" s="18" t="s">
        <v>28</v>
      </c>
      <c r="M555" s="18"/>
      <c r="N555" s="23"/>
      <c r="O555" s="92" t="s">
        <v>620</v>
      </c>
      <c r="P555" s="70"/>
      <c r="Q555" s="58">
        <f>VLOOKUP(C555,[1]CENNIK!$C:$I,6,0)</f>
        <v>1850</v>
      </c>
      <c r="R555" s="58">
        <f t="shared" si="35"/>
        <v>93</v>
      </c>
      <c r="S555" s="86">
        <f t="shared" si="33"/>
        <v>5.027027027027027E-2</v>
      </c>
      <c r="T555" s="2"/>
      <c r="U555" s="2"/>
      <c r="V555" s="2"/>
      <c r="W555" s="2"/>
    </row>
    <row r="556" spans="1:23" s="48" customFormat="1">
      <c r="A556" s="90">
        <v>551</v>
      </c>
      <c r="B556" s="45" t="s">
        <v>597</v>
      </c>
      <c r="C556" s="17" t="s">
        <v>676</v>
      </c>
      <c r="D556" s="17" t="s">
        <v>618</v>
      </c>
      <c r="E556" s="46">
        <v>5907538000975</v>
      </c>
      <c r="F556" s="46" t="s">
        <v>677</v>
      </c>
      <c r="G556" s="91" t="s">
        <v>17</v>
      </c>
      <c r="H556" s="4">
        <v>2179</v>
      </c>
      <c r="I556" s="53">
        <v>0.23</v>
      </c>
      <c r="J556" s="5">
        <f t="shared" si="34"/>
        <v>2680.17</v>
      </c>
      <c r="K556" s="92" t="s">
        <v>88</v>
      </c>
      <c r="L556" s="18" t="s">
        <v>28</v>
      </c>
      <c r="M556" s="18"/>
      <c r="N556" s="23"/>
      <c r="O556" s="92" t="s">
        <v>620</v>
      </c>
      <c r="P556" s="70"/>
      <c r="Q556" s="58">
        <f>VLOOKUP(C556,[1]CENNIK!$C:$I,6,0)</f>
        <v>2075</v>
      </c>
      <c r="R556" s="58">
        <f t="shared" si="35"/>
        <v>104</v>
      </c>
      <c r="S556" s="86">
        <f t="shared" si="33"/>
        <v>5.012048192771084E-2</v>
      </c>
      <c r="T556" s="2"/>
      <c r="U556" s="2"/>
      <c r="V556" s="2"/>
      <c r="W556" s="2"/>
    </row>
    <row r="557" spans="1:23" s="48" customFormat="1">
      <c r="A557" s="90">
        <v>552</v>
      </c>
      <c r="B557" s="45" t="s">
        <v>597</v>
      </c>
      <c r="C557" s="17" t="s">
        <v>678</v>
      </c>
      <c r="D557" s="17" t="s">
        <v>618</v>
      </c>
      <c r="E557" s="46">
        <v>5907538000982</v>
      </c>
      <c r="F557" s="46" t="s">
        <v>677</v>
      </c>
      <c r="G557" s="91" t="s">
        <v>17</v>
      </c>
      <c r="H557" s="4">
        <v>2179</v>
      </c>
      <c r="I557" s="53">
        <v>0.23</v>
      </c>
      <c r="J557" s="5">
        <f t="shared" si="34"/>
        <v>2680.17</v>
      </c>
      <c r="K557" s="92" t="s">
        <v>88</v>
      </c>
      <c r="L557" s="18" t="s">
        <v>28</v>
      </c>
      <c r="M557" s="18"/>
      <c r="N557" s="23"/>
      <c r="O557" s="92" t="s">
        <v>620</v>
      </c>
      <c r="P557" s="70"/>
      <c r="Q557" s="58">
        <f>VLOOKUP(C557,[1]CENNIK!$C:$I,6,0)</f>
        <v>2075</v>
      </c>
      <c r="R557" s="58">
        <f t="shared" si="35"/>
        <v>104</v>
      </c>
      <c r="S557" s="86">
        <f t="shared" si="33"/>
        <v>5.012048192771084E-2</v>
      </c>
      <c r="T557" s="2"/>
      <c r="U557" s="2"/>
      <c r="V557" s="2"/>
      <c r="W557" s="2"/>
    </row>
    <row r="558" spans="1:23" s="48" customFormat="1">
      <c r="A558" s="90">
        <v>553</v>
      </c>
      <c r="B558" s="45" t="s">
        <v>597</v>
      </c>
      <c r="C558" s="17" t="s">
        <v>679</v>
      </c>
      <c r="D558" s="17" t="s">
        <v>618</v>
      </c>
      <c r="E558" s="46">
        <v>5901812980656</v>
      </c>
      <c r="F558" s="46" t="s">
        <v>680</v>
      </c>
      <c r="G558" s="91" t="s">
        <v>17</v>
      </c>
      <c r="H558" s="4">
        <v>494</v>
      </c>
      <c r="I558" s="53">
        <v>0.23</v>
      </c>
      <c r="J558" s="5">
        <f t="shared" si="34"/>
        <v>607.62</v>
      </c>
      <c r="K558" s="92" t="s">
        <v>88</v>
      </c>
      <c r="L558" s="18" t="s">
        <v>28</v>
      </c>
      <c r="M558" s="18"/>
      <c r="N558" s="23"/>
      <c r="O558" s="92" t="s">
        <v>620</v>
      </c>
      <c r="P558" s="70"/>
      <c r="Q558" s="58">
        <f>VLOOKUP(C558,[1]CENNIK!$C:$I,6,0)</f>
        <v>470</v>
      </c>
      <c r="R558" s="58">
        <f t="shared" si="35"/>
        <v>24</v>
      </c>
      <c r="S558" s="86">
        <f t="shared" si="33"/>
        <v>5.106382978723404E-2</v>
      </c>
      <c r="T558" s="2"/>
      <c r="U558" s="2"/>
      <c r="V558" s="2"/>
      <c r="W558" s="2"/>
    </row>
    <row r="559" spans="1:23" s="48" customFormat="1">
      <c r="A559" s="90">
        <v>554</v>
      </c>
      <c r="B559" s="45" t="s">
        <v>597</v>
      </c>
      <c r="C559" s="17" t="s">
        <v>681</v>
      </c>
      <c r="D559" s="17" t="s">
        <v>618</v>
      </c>
      <c r="E559" s="46">
        <v>5901812980663</v>
      </c>
      <c r="F559" s="46" t="s">
        <v>682</v>
      </c>
      <c r="G559" s="91" t="s">
        <v>17</v>
      </c>
      <c r="H559" s="4">
        <v>832</v>
      </c>
      <c r="I559" s="53">
        <v>0.23</v>
      </c>
      <c r="J559" s="5">
        <f t="shared" si="34"/>
        <v>1023.36</v>
      </c>
      <c r="K559" s="92" t="s">
        <v>88</v>
      </c>
      <c r="L559" s="18"/>
      <c r="M559" s="18"/>
      <c r="N559" s="23"/>
      <c r="O559" s="92" t="s">
        <v>620</v>
      </c>
      <c r="P559" s="70"/>
      <c r="Q559" s="58">
        <f>VLOOKUP(C559,[1]CENNIK!$C:$I,6,0)</f>
        <v>792</v>
      </c>
      <c r="R559" s="58">
        <f t="shared" si="35"/>
        <v>40</v>
      </c>
      <c r="S559" s="86">
        <f t="shared" si="33"/>
        <v>5.0505050505050504E-2</v>
      </c>
      <c r="T559" s="2"/>
      <c r="U559" s="2"/>
      <c r="V559" s="2"/>
      <c r="W559" s="2"/>
    </row>
    <row r="560" spans="1:23" s="48" customFormat="1">
      <c r="A560" s="90">
        <v>555</v>
      </c>
      <c r="B560" s="45" t="s">
        <v>597</v>
      </c>
      <c r="C560" s="17" t="s">
        <v>683</v>
      </c>
      <c r="D560" s="17" t="s">
        <v>618</v>
      </c>
      <c r="E560" s="46">
        <v>5901812980670</v>
      </c>
      <c r="F560" s="46" t="s">
        <v>684</v>
      </c>
      <c r="G560" s="91" t="s">
        <v>17</v>
      </c>
      <c r="H560" s="4">
        <v>1244</v>
      </c>
      <c r="I560" s="53">
        <v>0.23</v>
      </c>
      <c r="J560" s="5">
        <f t="shared" si="34"/>
        <v>1530.12</v>
      </c>
      <c r="K560" s="92" t="s">
        <v>88</v>
      </c>
      <c r="L560" s="18" t="s">
        <v>28</v>
      </c>
      <c r="M560" s="18"/>
      <c r="N560" s="23"/>
      <c r="O560" s="92" t="s">
        <v>620</v>
      </c>
      <c r="P560" s="70"/>
      <c r="Q560" s="58">
        <f>VLOOKUP(C560,[1]CENNIK!$C:$I,6,0)</f>
        <v>1185</v>
      </c>
      <c r="R560" s="58">
        <f t="shared" si="35"/>
        <v>59</v>
      </c>
      <c r="S560" s="86">
        <f t="shared" si="33"/>
        <v>4.9789029535864976E-2</v>
      </c>
      <c r="T560" s="2"/>
      <c r="U560" s="2"/>
      <c r="V560" s="2"/>
      <c r="W560" s="2"/>
    </row>
    <row r="561" spans="1:23" s="48" customFormat="1">
      <c r="A561" s="90">
        <v>556</v>
      </c>
      <c r="B561" s="45" t="s">
        <v>597</v>
      </c>
      <c r="C561" s="17" t="s">
        <v>685</v>
      </c>
      <c r="D561" s="17" t="s">
        <v>618</v>
      </c>
      <c r="E561" s="46">
        <v>5901812980687</v>
      </c>
      <c r="F561" s="46" t="s">
        <v>686</v>
      </c>
      <c r="G561" s="91" t="s">
        <v>17</v>
      </c>
      <c r="H561" s="4">
        <v>1589</v>
      </c>
      <c r="I561" s="53">
        <v>0.23</v>
      </c>
      <c r="J561" s="5">
        <f t="shared" si="34"/>
        <v>1954.47</v>
      </c>
      <c r="K561" s="92" t="s">
        <v>88</v>
      </c>
      <c r="L561" s="18" t="s">
        <v>28</v>
      </c>
      <c r="M561" s="18"/>
      <c r="N561" s="23"/>
      <c r="O561" s="92" t="s">
        <v>620</v>
      </c>
      <c r="P561" s="70"/>
      <c r="Q561" s="58">
        <f>VLOOKUP(C561,[1]CENNIK!$C:$I,6,0)</f>
        <v>1513</v>
      </c>
      <c r="R561" s="58">
        <f t="shared" si="35"/>
        <v>76</v>
      </c>
      <c r="S561" s="86">
        <f t="shared" si="33"/>
        <v>5.023132848645076E-2</v>
      </c>
      <c r="T561" s="2"/>
      <c r="U561" s="2"/>
      <c r="V561" s="2"/>
      <c r="W561" s="2"/>
    </row>
    <row r="562" spans="1:23" s="48" customFormat="1">
      <c r="A562" s="90">
        <v>557</v>
      </c>
      <c r="B562" s="45" t="s">
        <v>597</v>
      </c>
      <c r="C562" s="17" t="s">
        <v>687</v>
      </c>
      <c r="D562" s="17" t="s">
        <v>618</v>
      </c>
      <c r="E562" s="46">
        <v>5901812980694</v>
      </c>
      <c r="F562" s="46" t="s">
        <v>688</v>
      </c>
      <c r="G562" s="91" t="s">
        <v>17</v>
      </c>
      <c r="H562" s="4">
        <v>1997</v>
      </c>
      <c r="I562" s="53">
        <v>0.23</v>
      </c>
      <c r="J562" s="5">
        <f t="shared" si="34"/>
        <v>2456.31</v>
      </c>
      <c r="K562" s="92" t="s">
        <v>88</v>
      </c>
      <c r="L562" s="18" t="s">
        <v>28</v>
      </c>
      <c r="M562" s="18"/>
      <c r="N562" s="23"/>
      <c r="O562" s="92" t="s">
        <v>620</v>
      </c>
      <c r="P562" s="70"/>
      <c r="Q562" s="58">
        <f>VLOOKUP(C562,[1]CENNIK!$C:$I,6,0)</f>
        <v>1902</v>
      </c>
      <c r="R562" s="58">
        <f t="shared" si="35"/>
        <v>95</v>
      </c>
      <c r="S562" s="86">
        <f t="shared" si="33"/>
        <v>4.9947423764458466E-2</v>
      </c>
      <c r="T562" s="2"/>
      <c r="U562" s="2"/>
      <c r="V562" s="2"/>
      <c r="W562" s="2"/>
    </row>
    <row r="563" spans="1:23" s="48" customFormat="1">
      <c r="A563" s="90">
        <v>558</v>
      </c>
      <c r="B563" s="45" t="s">
        <v>597</v>
      </c>
      <c r="C563" s="17" t="s">
        <v>689</v>
      </c>
      <c r="D563" s="17" t="s">
        <v>618</v>
      </c>
      <c r="E563" s="46">
        <v>5901812981677</v>
      </c>
      <c r="F563" s="46" t="s">
        <v>690</v>
      </c>
      <c r="G563" s="91" t="s">
        <v>17</v>
      </c>
      <c r="H563" s="4">
        <v>1115</v>
      </c>
      <c r="I563" s="53">
        <v>0.23</v>
      </c>
      <c r="J563" s="5">
        <f t="shared" si="34"/>
        <v>1371.45</v>
      </c>
      <c r="K563" s="92" t="s">
        <v>88</v>
      </c>
      <c r="L563" s="18" t="s">
        <v>28</v>
      </c>
      <c r="M563" s="18"/>
      <c r="N563" s="23"/>
      <c r="O563" s="92" t="s">
        <v>620</v>
      </c>
      <c r="P563" s="70"/>
      <c r="Q563" s="58">
        <f>VLOOKUP(C563,[1]CENNIK!$C:$I,6,0)</f>
        <v>1062</v>
      </c>
      <c r="R563" s="58">
        <f t="shared" si="35"/>
        <v>53</v>
      </c>
      <c r="S563" s="86">
        <f t="shared" si="33"/>
        <v>4.9905838041431262E-2</v>
      </c>
      <c r="T563" s="2"/>
      <c r="U563" s="2"/>
      <c r="V563" s="2"/>
      <c r="W563" s="2"/>
    </row>
    <row r="564" spans="1:23" s="48" customFormat="1">
      <c r="A564" s="90">
        <v>559</v>
      </c>
      <c r="B564" s="45" t="s">
        <v>597</v>
      </c>
      <c r="C564" s="17" t="s">
        <v>691</v>
      </c>
      <c r="D564" s="17" t="s">
        <v>618</v>
      </c>
      <c r="E564" s="46">
        <v>5901812981684</v>
      </c>
      <c r="F564" s="46" t="s">
        <v>692</v>
      </c>
      <c r="G564" s="91" t="s">
        <v>17</v>
      </c>
      <c r="H564" s="4">
        <v>1957</v>
      </c>
      <c r="I564" s="53">
        <v>0.23</v>
      </c>
      <c r="J564" s="5">
        <f t="shared" si="34"/>
        <v>2407.11</v>
      </c>
      <c r="K564" s="92" t="s">
        <v>88</v>
      </c>
      <c r="L564" s="18" t="s">
        <v>28</v>
      </c>
      <c r="M564" s="18"/>
      <c r="N564" s="23"/>
      <c r="O564" s="92" t="s">
        <v>620</v>
      </c>
      <c r="P564" s="70"/>
      <c r="Q564" s="58">
        <f>VLOOKUP(C564,[1]CENNIK!$C:$I,6,0)</f>
        <v>1864</v>
      </c>
      <c r="R564" s="58">
        <f t="shared" si="35"/>
        <v>93</v>
      </c>
      <c r="S564" s="86">
        <f t="shared" si="33"/>
        <v>4.9892703862660946E-2</v>
      </c>
      <c r="T564" s="2"/>
      <c r="U564" s="2"/>
      <c r="V564" s="2"/>
      <c r="W564" s="2"/>
    </row>
    <row r="565" spans="1:23" s="48" customFormat="1">
      <c r="A565" s="90">
        <v>560</v>
      </c>
      <c r="B565" s="45" t="s">
        <v>597</v>
      </c>
      <c r="C565" s="17" t="s">
        <v>693</v>
      </c>
      <c r="D565" s="17" t="s">
        <v>618</v>
      </c>
      <c r="E565" s="46">
        <v>5901812981691</v>
      </c>
      <c r="F565" s="46" t="s">
        <v>694</v>
      </c>
      <c r="G565" s="91" t="s">
        <v>17</v>
      </c>
      <c r="H565" s="4">
        <v>2801</v>
      </c>
      <c r="I565" s="53">
        <v>0.23</v>
      </c>
      <c r="J565" s="5">
        <f t="shared" si="34"/>
        <v>3445.23</v>
      </c>
      <c r="K565" s="92" t="s">
        <v>88</v>
      </c>
      <c r="L565" s="18" t="s">
        <v>28</v>
      </c>
      <c r="M565" s="18"/>
      <c r="N565" s="23"/>
      <c r="O565" s="92" t="s">
        <v>620</v>
      </c>
      <c r="P565" s="70"/>
      <c r="Q565" s="58">
        <f>VLOOKUP(C565,[1]CENNIK!$C:$I,6,0)</f>
        <v>2668</v>
      </c>
      <c r="R565" s="58">
        <f t="shared" si="35"/>
        <v>133</v>
      </c>
      <c r="S565" s="86">
        <f t="shared" si="33"/>
        <v>4.9850074962518739E-2</v>
      </c>
      <c r="T565" s="2"/>
      <c r="U565" s="2"/>
      <c r="V565" s="2"/>
      <c r="W565" s="2"/>
    </row>
    <row r="566" spans="1:23" s="48" customFormat="1">
      <c r="A566" s="90">
        <v>561</v>
      </c>
      <c r="B566" s="45" t="s">
        <v>597</v>
      </c>
      <c r="C566" s="17" t="s">
        <v>695</v>
      </c>
      <c r="D566" s="17" t="s">
        <v>618</v>
      </c>
      <c r="E566" s="46">
        <v>5901812981707</v>
      </c>
      <c r="F566" s="46" t="s">
        <v>696</v>
      </c>
      <c r="G566" s="91" t="s">
        <v>17</v>
      </c>
      <c r="H566" s="4">
        <v>3637</v>
      </c>
      <c r="I566" s="53">
        <v>0.23</v>
      </c>
      <c r="J566" s="5">
        <f t="shared" si="34"/>
        <v>4473.51</v>
      </c>
      <c r="K566" s="92" t="s">
        <v>88</v>
      </c>
      <c r="L566" s="18" t="s">
        <v>28</v>
      </c>
      <c r="M566" s="18"/>
      <c r="N566" s="23"/>
      <c r="O566" s="92" t="s">
        <v>620</v>
      </c>
      <c r="P566" s="70"/>
      <c r="Q566" s="58">
        <f>VLOOKUP(C566,[1]CENNIK!$C:$I,6,0)</f>
        <v>3464</v>
      </c>
      <c r="R566" s="58">
        <f t="shared" si="35"/>
        <v>173</v>
      </c>
      <c r="S566" s="86">
        <f t="shared" si="33"/>
        <v>4.9942263279445724E-2</v>
      </c>
      <c r="T566" s="2"/>
      <c r="U566" s="2"/>
      <c r="V566" s="2"/>
      <c r="W566" s="2"/>
    </row>
    <row r="567" spans="1:23" s="48" customFormat="1">
      <c r="A567" s="90">
        <v>562</v>
      </c>
      <c r="B567" s="45" t="s">
        <v>597</v>
      </c>
      <c r="C567" s="17" t="s">
        <v>697</v>
      </c>
      <c r="D567" s="17" t="s">
        <v>618</v>
      </c>
      <c r="E567" s="46">
        <v>5901812981714</v>
      </c>
      <c r="F567" s="46" t="s">
        <v>698</v>
      </c>
      <c r="G567" s="91" t="s">
        <v>17</v>
      </c>
      <c r="H567" s="4">
        <v>4474</v>
      </c>
      <c r="I567" s="53">
        <v>0.23</v>
      </c>
      <c r="J567" s="5">
        <f t="shared" ref="J567:J598" si="36">H567*(1+I567)</f>
        <v>5503.0199999999995</v>
      </c>
      <c r="K567" s="92" t="s">
        <v>88</v>
      </c>
      <c r="L567" s="18" t="s">
        <v>28</v>
      </c>
      <c r="M567" s="18"/>
      <c r="N567" s="23"/>
      <c r="O567" s="92" t="s">
        <v>620</v>
      </c>
      <c r="P567" s="70"/>
      <c r="Q567" s="58">
        <f>VLOOKUP(C567,[1]CENNIK!$C:$I,6,0)</f>
        <v>4261</v>
      </c>
      <c r="R567" s="58">
        <f t="shared" si="35"/>
        <v>213</v>
      </c>
      <c r="S567" s="86">
        <f t="shared" si="33"/>
        <v>4.9988265665336776E-2</v>
      </c>
      <c r="T567" s="2"/>
      <c r="U567" s="2"/>
      <c r="V567" s="2"/>
      <c r="W567" s="2"/>
    </row>
    <row r="568" spans="1:23" s="48" customFormat="1">
      <c r="A568" s="90">
        <v>563</v>
      </c>
      <c r="B568" s="45" t="s">
        <v>597</v>
      </c>
      <c r="C568" s="17" t="s">
        <v>699</v>
      </c>
      <c r="D568" s="17" t="s">
        <v>618</v>
      </c>
      <c r="E568" s="46">
        <v>5907538000999</v>
      </c>
      <c r="F568" s="46" t="s">
        <v>700</v>
      </c>
      <c r="G568" s="91" t="s">
        <v>17</v>
      </c>
      <c r="H568" s="4">
        <v>809</v>
      </c>
      <c r="I568" s="53">
        <v>0.23</v>
      </c>
      <c r="J568" s="5">
        <f t="shared" si="36"/>
        <v>995.06999999999994</v>
      </c>
      <c r="K568" s="92" t="s">
        <v>88</v>
      </c>
      <c r="L568" s="18" t="s">
        <v>28</v>
      </c>
      <c r="M568" s="18"/>
      <c r="N568" s="23"/>
      <c r="O568" s="92" t="s">
        <v>620</v>
      </c>
      <c r="P568" s="70"/>
      <c r="Q568" s="58">
        <f>VLOOKUP(C568,[1]CENNIK!$C:$I,6,0)</f>
        <v>770</v>
      </c>
      <c r="R568" s="58">
        <f t="shared" si="35"/>
        <v>39</v>
      </c>
      <c r="S568" s="86">
        <f t="shared" si="33"/>
        <v>5.0649350649350652E-2</v>
      </c>
      <c r="T568" s="2"/>
      <c r="U568" s="2"/>
      <c r="V568" s="2"/>
      <c r="W568" s="2"/>
    </row>
    <row r="569" spans="1:23" s="48" customFormat="1">
      <c r="A569" s="90">
        <v>564</v>
      </c>
      <c r="B569" s="45" t="s">
        <v>597</v>
      </c>
      <c r="C569" s="17" t="s">
        <v>701</v>
      </c>
      <c r="D569" s="17" t="s">
        <v>618</v>
      </c>
      <c r="E569" s="46">
        <v>5907538001002</v>
      </c>
      <c r="F569" s="46" t="s">
        <v>700</v>
      </c>
      <c r="G569" s="91" t="s">
        <v>17</v>
      </c>
      <c r="H569" s="4">
        <v>809</v>
      </c>
      <c r="I569" s="53">
        <v>0.23</v>
      </c>
      <c r="J569" s="5">
        <f t="shared" si="36"/>
        <v>995.06999999999994</v>
      </c>
      <c r="K569" s="92" t="s">
        <v>88</v>
      </c>
      <c r="L569" s="18" t="s">
        <v>28</v>
      </c>
      <c r="M569" s="18"/>
      <c r="N569" s="23"/>
      <c r="O569" s="92" t="s">
        <v>620</v>
      </c>
      <c r="P569" s="70"/>
      <c r="Q569" s="58">
        <f>VLOOKUP(C569,[1]CENNIK!$C:$I,6,0)</f>
        <v>770</v>
      </c>
      <c r="R569" s="58">
        <f t="shared" si="35"/>
        <v>39</v>
      </c>
      <c r="S569" s="86">
        <f t="shared" si="33"/>
        <v>5.0649350649350652E-2</v>
      </c>
      <c r="T569" s="2"/>
      <c r="U569" s="2"/>
      <c r="V569" s="2"/>
      <c r="W569" s="2"/>
    </row>
    <row r="570" spans="1:23" s="48" customFormat="1">
      <c r="A570" s="90">
        <v>565</v>
      </c>
      <c r="B570" s="45" t="s">
        <v>597</v>
      </c>
      <c r="C570" s="17" t="s">
        <v>702</v>
      </c>
      <c r="D570" s="17" t="s">
        <v>618</v>
      </c>
      <c r="E570" s="46">
        <v>5907538001019</v>
      </c>
      <c r="F570" s="46" t="s">
        <v>703</v>
      </c>
      <c r="G570" s="91" t="s">
        <v>17</v>
      </c>
      <c r="H570" s="4">
        <v>1384</v>
      </c>
      <c r="I570" s="53">
        <v>0.23</v>
      </c>
      <c r="J570" s="5">
        <f t="shared" si="36"/>
        <v>1702.32</v>
      </c>
      <c r="K570" s="92" t="s">
        <v>88</v>
      </c>
      <c r="L570" s="18" t="s">
        <v>28</v>
      </c>
      <c r="M570" s="18"/>
      <c r="N570" s="23"/>
      <c r="O570" s="92" t="s">
        <v>620</v>
      </c>
      <c r="P570" s="70"/>
      <c r="Q570" s="58">
        <f>VLOOKUP(C570,[1]CENNIK!$C:$I,6,0)</f>
        <v>1318</v>
      </c>
      <c r="R570" s="58">
        <f t="shared" si="35"/>
        <v>66</v>
      </c>
      <c r="S570" s="86">
        <f t="shared" si="33"/>
        <v>5.007587253414264E-2</v>
      </c>
      <c r="T570" s="2"/>
      <c r="U570" s="2"/>
      <c r="V570" s="2"/>
      <c r="W570" s="2"/>
    </row>
    <row r="571" spans="1:23" s="48" customFormat="1">
      <c r="A571" s="90">
        <v>566</v>
      </c>
      <c r="B571" s="45" t="s">
        <v>597</v>
      </c>
      <c r="C571" s="17" t="s">
        <v>704</v>
      </c>
      <c r="D571" s="17" t="s">
        <v>618</v>
      </c>
      <c r="E571" s="46">
        <v>5907538001026</v>
      </c>
      <c r="F571" s="46" t="s">
        <v>703</v>
      </c>
      <c r="G571" s="91" t="s">
        <v>17</v>
      </c>
      <c r="H571" s="4">
        <v>1384</v>
      </c>
      <c r="I571" s="53">
        <v>0.23</v>
      </c>
      <c r="J571" s="5">
        <f t="shared" si="36"/>
        <v>1702.32</v>
      </c>
      <c r="K571" s="92" t="s">
        <v>88</v>
      </c>
      <c r="L571" s="18" t="s">
        <v>28</v>
      </c>
      <c r="M571" s="18"/>
      <c r="N571" s="23"/>
      <c r="O571" s="92" t="s">
        <v>620</v>
      </c>
      <c r="P571" s="70"/>
      <c r="Q571" s="58">
        <f>VLOOKUP(C571,[1]CENNIK!$C:$I,6,0)</f>
        <v>1318</v>
      </c>
      <c r="R571" s="58">
        <f t="shared" si="35"/>
        <v>66</v>
      </c>
      <c r="S571" s="86">
        <f t="shared" si="33"/>
        <v>5.007587253414264E-2</v>
      </c>
      <c r="T571" s="2"/>
      <c r="U571" s="2"/>
      <c r="V571" s="2"/>
      <c r="W571" s="2"/>
    </row>
    <row r="572" spans="1:23" s="48" customFormat="1">
      <c r="A572" s="90">
        <v>567</v>
      </c>
      <c r="B572" s="45" t="s">
        <v>597</v>
      </c>
      <c r="C572" s="17" t="s">
        <v>705</v>
      </c>
      <c r="D572" s="17" t="s">
        <v>618</v>
      </c>
      <c r="E572" s="46">
        <v>5907538001033</v>
      </c>
      <c r="F572" s="46" t="s">
        <v>706</v>
      </c>
      <c r="G572" s="91" t="s">
        <v>17</v>
      </c>
      <c r="H572" s="4">
        <v>1955</v>
      </c>
      <c r="I572" s="53">
        <v>0.23</v>
      </c>
      <c r="J572" s="5">
        <f t="shared" si="36"/>
        <v>2404.65</v>
      </c>
      <c r="K572" s="92" t="s">
        <v>88</v>
      </c>
      <c r="L572" s="18" t="s">
        <v>28</v>
      </c>
      <c r="M572" s="18"/>
      <c r="N572" s="23"/>
      <c r="O572" s="92" t="s">
        <v>620</v>
      </c>
      <c r="P572" s="70"/>
      <c r="Q572" s="58">
        <f>VLOOKUP(C572,[1]CENNIK!$C:$I,6,0)</f>
        <v>1862</v>
      </c>
      <c r="R572" s="58">
        <f t="shared" si="35"/>
        <v>93</v>
      </c>
      <c r="S572" s="86">
        <f t="shared" si="33"/>
        <v>4.9946294307196562E-2</v>
      </c>
      <c r="T572" s="2"/>
      <c r="U572" s="2"/>
      <c r="V572" s="2"/>
      <c r="W572" s="2"/>
    </row>
    <row r="573" spans="1:23" s="48" customFormat="1">
      <c r="A573" s="90">
        <v>568</v>
      </c>
      <c r="B573" s="45" t="s">
        <v>597</v>
      </c>
      <c r="C573" s="17" t="s">
        <v>707</v>
      </c>
      <c r="D573" s="17" t="s">
        <v>618</v>
      </c>
      <c r="E573" s="46">
        <v>5907538001040</v>
      </c>
      <c r="F573" s="46" t="s">
        <v>706</v>
      </c>
      <c r="G573" s="91" t="s">
        <v>17</v>
      </c>
      <c r="H573" s="4">
        <v>1955</v>
      </c>
      <c r="I573" s="53">
        <v>0.23</v>
      </c>
      <c r="J573" s="5">
        <f t="shared" si="36"/>
        <v>2404.65</v>
      </c>
      <c r="K573" s="92" t="s">
        <v>88</v>
      </c>
      <c r="L573" s="18" t="s">
        <v>28</v>
      </c>
      <c r="M573" s="18"/>
      <c r="N573" s="23"/>
      <c r="O573" s="92" t="s">
        <v>620</v>
      </c>
      <c r="P573" s="70"/>
      <c r="Q573" s="58">
        <f>VLOOKUP(C573,[1]CENNIK!$C:$I,6,0)</f>
        <v>1862</v>
      </c>
      <c r="R573" s="58">
        <f t="shared" si="35"/>
        <v>93</v>
      </c>
      <c r="S573" s="86">
        <f t="shared" si="33"/>
        <v>4.9946294307196562E-2</v>
      </c>
      <c r="T573" s="2"/>
      <c r="U573" s="2"/>
      <c r="V573" s="2"/>
      <c r="W573" s="2"/>
    </row>
    <row r="574" spans="1:23" s="48" customFormat="1">
      <c r="A574" s="90">
        <v>569</v>
      </c>
      <c r="B574" s="45" t="s">
        <v>597</v>
      </c>
      <c r="C574" s="17" t="s">
        <v>708</v>
      </c>
      <c r="D574" s="17" t="s">
        <v>618</v>
      </c>
      <c r="E574" s="46">
        <v>5907538001057</v>
      </c>
      <c r="F574" s="46" t="s">
        <v>709</v>
      </c>
      <c r="G574" s="91" t="s">
        <v>17</v>
      </c>
      <c r="H574" s="4">
        <v>2533</v>
      </c>
      <c r="I574" s="53">
        <v>0.23</v>
      </c>
      <c r="J574" s="5">
        <f t="shared" si="36"/>
        <v>3115.59</v>
      </c>
      <c r="K574" s="92" t="s">
        <v>88</v>
      </c>
      <c r="L574" s="18" t="s">
        <v>28</v>
      </c>
      <c r="M574" s="18"/>
      <c r="N574" s="23"/>
      <c r="O574" s="92" t="s">
        <v>620</v>
      </c>
      <c r="P574" s="70"/>
      <c r="Q574" s="58">
        <f>VLOOKUP(C574,[1]CENNIK!$C:$I,6,0)</f>
        <v>2412</v>
      </c>
      <c r="R574" s="58">
        <f t="shared" si="35"/>
        <v>121</v>
      </c>
      <c r="S574" s="86">
        <f t="shared" si="33"/>
        <v>5.0165837479270316E-2</v>
      </c>
      <c r="T574" s="2"/>
      <c r="U574" s="2"/>
      <c r="V574" s="2"/>
      <c r="W574" s="2"/>
    </row>
    <row r="575" spans="1:23" s="48" customFormat="1">
      <c r="A575" s="90">
        <v>570</v>
      </c>
      <c r="B575" s="45" t="s">
        <v>597</v>
      </c>
      <c r="C575" s="17" t="s">
        <v>710</v>
      </c>
      <c r="D575" s="17" t="s">
        <v>618</v>
      </c>
      <c r="E575" s="46">
        <v>5907538001064</v>
      </c>
      <c r="F575" s="46" t="s">
        <v>709</v>
      </c>
      <c r="G575" s="91" t="s">
        <v>17</v>
      </c>
      <c r="H575" s="4">
        <v>2533</v>
      </c>
      <c r="I575" s="53">
        <v>0.23</v>
      </c>
      <c r="J575" s="5">
        <f t="shared" si="36"/>
        <v>3115.59</v>
      </c>
      <c r="K575" s="92" t="s">
        <v>88</v>
      </c>
      <c r="L575" s="18" t="s">
        <v>28</v>
      </c>
      <c r="M575" s="18"/>
      <c r="N575" s="23"/>
      <c r="O575" s="92" t="s">
        <v>620</v>
      </c>
      <c r="P575" s="70"/>
      <c r="Q575" s="58">
        <f>VLOOKUP(C575,[1]CENNIK!$C:$I,6,0)</f>
        <v>2412</v>
      </c>
      <c r="R575" s="58">
        <f t="shared" si="35"/>
        <v>121</v>
      </c>
      <c r="S575" s="86">
        <f t="shared" si="33"/>
        <v>5.0165837479270316E-2</v>
      </c>
      <c r="T575" s="2"/>
      <c r="U575" s="2"/>
      <c r="V575" s="2"/>
      <c r="W575" s="2"/>
    </row>
    <row r="576" spans="1:23" s="48" customFormat="1">
      <c r="A576" s="90">
        <v>571</v>
      </c>
      <c r="B576" s="45" t="s">
        <v>597</v>
      </c>
      <c r="C576" s="17" t="s">
        <v>711</v>
      </c>
      <c r="D576" s="17" t="s">
        <v>618</v>
      </c>
      <c r="E576" s="46">
        <v>5907538001071</v>
      </c>
      <c r="F576" s="46" t="s">
        <v>712</v>
      </c>
      <c r="G576" s="91" t="s">
        <v>17</v>
      </c>
      <c r="H576" s="4">
        <v>3105</v>
      </c>
      <c r="I576" s="53">
        <v>0.23</v>
      </c>
      <c r="J576" s="5">
        <f t="shared" si="36"/>
        <v>3819.15</v>
      </c>
      <c r="K576" s="92" t="s">
        <v>88</v>
      </c>
      <c r="L576" s="18" t="s">
        <v>28</v>
      </c>
      <c r="M576" s="18"/>
      <c r="N576" s="23"/>
      <c r="O576" s="92" t="s">
        <v>620</v>
      </c>
      <c r="P576" s="70"/>
      <c r="Q576" s="58">
        <f>VLOOKUP(C576,[1]CENNIK!$C:$I,6,0)</f>
        <v>2957</v>
      </c>
      <c r="R576" s="58">
        <f t="shared" si="35"/>
        <v>148</v>
      </c>
      <c r="S576" s="86">
        <f t="shared" si="33"/>
        <v>5.0050727088265135E-2</v>
      </c>
      <c r="T576" s="2"/>
      <c r="U576" s="2"/>
      <c r="V576" s="2"/>
      <c r="W576" s="2"/>
    </row>
    <row r="577" spans="1:23" s="48" customFormat="1">
      <c r="A577" s="90">
        <v>572</v>
      </c>
      <c r="B577" s="45" t="s">
        <v>597</v>
      </c>
      <c r="C577" s="17" t="s">
        <v>713</v>
      </c>
      <c r="D577" s="17" t="s">
        <v>618</v>
      </c>
      <c r="E577" s="46">
        <v>5907538001088</v>
      </c>
      <c r="F577" s="46" t="s">
        <v>712</v>
      </c>
      <c r="G577" s="91" t="s">
        <v>17</v>
      </c>
      <c r="H577" s="4">
        <v>3105</v>
      </c>
      <c r="I577" s="53">
        <v>0.23</v>
      </c>
      <c r="J577" s="5">
        <f t="shared" si="36"/>
        <v>3819.15</v>
      </c>
      <c r="K577" s="92" t="s">
        <v>88</v>
      </c>
      <c r="L577" s="18" t="s">
        <v>28</v>
      </c>
      <c r="M577" s="18"/>
      <c r="N577" s="23"/>
      <c r="O577" s="92" t="s">
        <v>620</v>
      </c>
      <c r="P577" s="70"/>
      <c r="Q577" s="58">
        <f>VLOOKUP(C577,[1]CENNIK!$C:$I,6,0)</f>
        <v>2957</v>
      </c>
      <c r="R577" s="58">
        <f t="shared" si="35"/>
        <v>148</v>
      </c>
      <c r="S577" s="86">
        <f t="shared" si="33"/>
        <v>5.0050727088265135E-2</v>
      </c>
      <c r="T577" s="2"/>
      <c r="U577" s="2"/>
      <c r="V577" s="2"/>
      <c r="W577" s="2"/>
    </row>
    <row r="578" spans="1:23" s="48" customFormat="1">
      <c r="A578" s="90">
        <v>573</v>
      </c>
      <c r="B578" s="45" t="s">
        <v>597</v>
      </c>
      <c r="C578" s="17" t="s">
        <v>714</v>
      </c>
      <c r="D578" s="17" t="s">
        <v>618</v>
      </c>
      <c r="E578" s="46">
        <v>5901812981622</v>
      </c>
      <c r="F578" s="46" t="s">
        <v>715</v>
      </c>
      <c r="G578" s="91" t="s">
        <v>17</v>
      </c>
      <c r="H578" s="4">
        <v>676</v>
      </c>
      <c r="I578" s="53">
        <v>0.23</v>
      </c>
      <c r="J578" s="5">
        <f t="shared" si="36"/>
        <v>831.48</v>
      </c>
      <c r="K578" s="92" t="s">
        <v>88</v>
      </c>
      <c r="L578" s="18" t="s">
        <v>28</v>
      </c>
      <c r="M578" s="18"/>
      <c r="N578" s="23"/>
      <c r="O578" s="92" t="s">
        <v>620</v>
      </c>
      <c r="P578" s="70"/>
      <c r="Q578" s="58">
        <f>VLOOKUP(C578,[1]CENNIK!$C:$I,6,0)</f>
        <v>644</v>
      </c>
      <c r="R578" s="58">
        <f t="shared" si="35"/>
        <v>32</v>
      </c>
      <c r="S578" s="86">
        <f t="shared" si="33"/>
        <v>4.9689440993788817E-2</v>
      </c>
      <c r="T578" s="2"/>
      <c r="U578" s="2"/>
      <c r="V578" s="2"/>
      <c r="W578" s="2"/>
    </row>
    <row r="579" spans="1:23" s="48" customFormat="1">
      <c r="A579" s="90">
        <v>574</v>
      </c>
      <c r="B579" s="45" t="s">
        <v>597</v>
      </c>
      <c r="C579" s="17" t="s">
        <v>716</v>
      </c>
      <c r="D579" s="17" t="s">
        <v>618</v>
      </c>
      <c r="E579" s="46">
        <v>5901812981639</v>
      </c>
      <c r="F579" s="46" t="s">
        <v>717</v>
      </c>
      <c r="G579" s="91" t="s">
        <v>17</v>
      </c>
      <c r="H579" s="4">
        <v>1296</v>
      </c>
      <c r="I579" s="53">
        <v>0.23</v>
      </c>
      <c r="J579" s="5">
        <f t="shared" si="36"/>
        <v>1594.08</v>
      </c>
      <c r="K579" s="92" t="s">
        <v>88</v>
      </c>
      <c r="L579" s="18" t="s">
        <v>28</v>
      </c>
      <c r="M579" s="18"/>
      <c r="N579" s="23"/>
      <c r="O579" s="92" t="s">
        <v>620</v>
      </c>
      <c r="P579" s="70"/>
      <c r="Q579" s="58">
        <f>VLOOKUP(C579,[1]CENNIK!$C:$I,6,0)</f>
        <v>1234</v>
      </c>
      <c r="R579" s="58">
        <f t="shared" si="35"/>
        <v>62</v>
      </c>
      <c r="S579" s="86">
        <f t="shared" si="33"/>
        <v>5.0243111831442464E-2</v>
      </c>
      <c r="T579" s="2"/>
      <c r="U579" s="2"/>
      <c r="V579" s="2"/>
      <c r="W579" s="2"/>
    </row>
    <row r="580" spans="1:23" s="48" customFormat="1">
      <c r="A580" s="90">
        <v>575</v>
      </c>
      <c r="B580" s="45" t="s">
        <v>597</v>
      </c>
      <c r="C580" s="17" t="s">
        <v>718</v>
      </c>
      <c r="D580" s="17" t="s">
        <v>618</v>
      </c>
      <c r="E580" s="46">
        <v>5901812981646</v>
      </c>
      <c r="F580" s="46" t="s">
        <v>719</v>
      </c>
      <c r="G580" s="91" t="s">
        <v>17</v>
      </c>
      <c r="H580" s="4">
        <v>1903</v>
      </c>
      <c r="I580" s="53">
        <v>0.23</v>
      </c>
      <c r="J580" s="5">
        <f t="shared" si="36"/>
        <v>2340.69</v>
      </c>
      <c r="K580" s="92" t="s">
        <v>88</v>
      </c>
      <c r="L580" s="18" t="s">
        <v>28</v>
      </c>
      <c r="M580" s="18"/>
      <c r="N580" s="23"/>
      <c r="O580" s="92" t="s">
        <v>620</v>
      </c>
      <c r="P580" s="70"/>
      <c r="Q580" s="58">
        <f>VLOOKUP(C580,[1]CENNIK!$C:$I,6,0)</f>
        <v>1812</v>
      </c>
      <c r="R580" s="58">
        <f t="shared" si="35"/>
        <v>91</v>
      </c>
      <c r="S580" s="86">
        <f t="shared" si="33"/>
        <v>5.0220750551876379E-2</v>
      </c>
      <c r="T580" s="2"/>
      <c r="U580" s="2"/>
      <c r="V580" s="2"/>
      <c r="W580" s="2"/>
    </row>
    <row r="581" spans="1:23" s="48" customFormat="1">
      <c r="A581" s="90">
        <v>576</v>
      </c>
      <c r="B581" s="45" t="s">
        <v>597</v>
      </c>
      <c r="C581" s="17" t="s">
        <v>720</v>
      </c>
      <c r="D581" s="17" t="s">
        <v>618</v>
      </c>
      <c r="E581" s="46">
        <v>5901812981653</v>
      </c>
      <c r="F581" s="46" t="s">
        <v>721</v>
      </c>
      <c r="G581" s="91" t="s">
        <v>17</v>
      </c>
      <c r="H581" s="4">
        <v>2518</v>
      </c>
      <c r="I581" s="53">
        <v>0.23</v>
      </c>
      <c r="J581" s="5">
        <f t="shared" si="36"/>
        <v>3097.14</v>
      </c>
      <c r="K581" s="92" t="s">
        <v>88</v>
      </c>
      <c r="L581" s="18" t="s">
        <v>28</v>
      </c>
      <c r="M581" s="18"/>
      <c r="N581" s="23"/>
      <c r="O581" s="92" t="s">
        <v>620</v>
      </c>
      <c r="P581" s="70"/>
      <c r="Q581" s="58">
        <f>VLOOKUP(C581,[1]CENNIK!$C:$I,6,0)</f>
        <v>2398</v>
      </c>
      <c r="R581" s="58">
        <f t="shared" si="35"/>
        <v>120</v>
      </c>
      <c r="S581" s="86">
        <f t="shared" si="33"/>
        <v>5.0041701417848208E-2</v>
      </c>
      <c r="T581" s="2"/>
      <c r="U581" s="2"/>
      <c r="V581" s="2"/>
      <c r="W581" s="2"/>
    </row>
    <row r="582" spans="1:23" s="48" customFormat="1">
      <c r="A582" s="90">
        <v>577</v>
      </c>
      <c r="B582" s="45" t="s">
        <v>597</v>
      </c>
      <c r="C582" s="17" t="s">
        <v>722</v>
      </c>
      <c r="D582" s="17" t="s">
        <v>618</v>
      </c>
      <c r="E582" s="46">
        <v>5901812981660</v>
      </c>
      <c r="F582" s="46" t="s">
        <v>723</v>
      </c>
      <c r="G582" s="91" t="s">
        <v>17</v>
      </c>
      <c r="H582" s="4">
        <v>3125</v>
      </c>
      <c r="I582" s="53">
        <v>0.23</v>
      </c>
      <c r="J582" s="5">
        <f t="shared" si="36"/>
        <v>3843.75</v>
      </c>
      <c r="K582" s="92" t="s">
        <v>88</v>
      </c>
      <c r="L582" s="18" t="s">
        <v>28</v>
      </c>
      <c r="M582" s="18"/>
      <c r="N582" s="23"/>
      <c r="O582" s="92" t="s">
        <v>620</v>
      </c>
      <c r="P582" s="70"/>
      <c r="Q582" s="58">
        <f>VLOOKUP(C582,[1]CENNIK!$C:$I,6,0)</f>
        <v>2976</v>
      </c>
      <c r="R582" s="58">
        <f t="shared" si="35"/>
        <v>149</v>
      </c>
      <c r="S582" s="86">
        <f t="shared" ref="S582:S642" si="37">R582/Q582</f>
        <v>5.0067204301075266E-2</v>
      </c>
      <c r="T582" s="2"/>
      <c r="U582" s="2"/>
      <c r="V582" s="2"/>
      <c r="W582" s="2"/>
    </row>
    <row r="583" spans="1:23" s="48" customFormat="1">
      <c r="A583" s="90">
        <v>578</v>
      </c>
      <c r="B583" s="45" t="s">
        <v>597</v>
      </c>
      <c r="C583" s="17" t="s">
        <v>724</v>
      </c>
      <c r="D583" s="17" t="s">
        <v>618</v>
      </c>
      <c r="E583" s="46">
        <v>5901812981318</v>
      </c>
      <c r="F583" s="46" t="s">
        <v>725</v>
      </c>
      <c r="G583" s="91" t="s">
        <v>17</v>
      </c>
      <c r="H583" s="4">
        <v>185</v>
      </c>
      <c r="I583" s="53">
        <v>0.23</v>
      </c>
      <c r="J583" s="5">
        <f t="shared" si="36"/>
        <v>227.54999999999998</v>
      </c>
      <c r="K583" s="92" t="s">
        <v>88</v>
      </c>
      <c r="L583" s="18"/>
      <c r="M583" s="18"/>
      <c r="N583" s="23"/>
      <c r="O583" s="92" t="s">
        <v>726</v>
      </c>
      <c r="P583" s="70"/>
      <c r="Q583" s="58">
        <f>VLOOKUP(C583,[1]CENNIK!$C:$I,6,0)</f>
        <v>176</v>
      </c>
      <c r="R583" s="58">
        <f t="shared" si="35"/>
        <v>9</v>
      </c>
      <c r="S583" s="86">
        <f t="shared" si="37"/>
        <v>5.113636363636364E-2</v>
      </c>
      <c r="T583" s="2"/>
      <c r="U583" s="2"/>
      <c r="V583" s="2"/>
      <c r="W583" s="2"/>
    </row>
    <row r="584" spans="1:23" s="48" customFormat="1">
      <c r="A584" s="90">
        <v>579</v>
      </c>
      <c r="B584" s="45" t="s">
        <v>597</v>
      </c>
      <c r="C584" s="17" t="s">
        <v>727</v>
      </c>
      <c r="D584" s="17" t="s">
        <v>618</v>
      </c>
      <c r="E584" s="46">
        <v>5901812981325</v>
      </c>
      <c r="F584" s="46" t="s">
        <v>728</v>
      </c>
      <c r="G584" s="91" t="s">
        <v>17</v>
      </c>
      <c r="H584" s="4">
        <v>240</v>
      </c>
      <c r="I584" s="53">
        <v>0.23</v>
      </c>
      <c r="J584" s="5">
        <f t="shared" si="36"/>
        <v>295.2</v>
      </c>
      <c r="K584" s="92" t="s">
        <v>88</v>
      </c>
      <c r="L584" s="18" t="s">
        <v>28</v>
      </c>
      <c r="M584" s="18"/>
      <c r="N584" s="23"/>
      <c r="O584" s="92" t="s">
        <v>726</v>
      </c>
      <c r="P584" s="70"/>
      <c r="Q584" s="58">
        <f>VLOOKUP(C584,[1]CENNIK!$C:$I,6,0)</f>
        <v>229</v>
      </c>
      <c r="R584" s="58">
        <f t="shared" si="35"/>
        <v>11</v>
      </c>
      <c r="S584" s="86">
        <f t="shared" si="37"/>
        <v>4.8034934497816595E-2</v>
      </c>
      <c r="T584" s="2"/>
      <c r="U584" s="2"/>
      <c r="V584" s="2"/>
      <c r="W584" s="2"/>
    </row>
    <row r="585" spans="1:23" s="48" customFormat="1">
      <c r="A585" s="90">
        <v>580</v>
      </c>
      <c r="B585" s="45" t="s">
        <v>597</v>
      </c>
      <c r="C585" s="17" t="s">
        <v>729</v>
      </c>
      <c r="D585" s="17" t="s">
        <v>618</v>
      </c>
      <c r="E585" s="46">
        <v>5901812981332</v>
      </c>
      <c r="F585" s="46" t="s">
        <v>730</v>
      </c>
      <c r="G585" s="91" t="s">
        <v>17</v>
      </c>
      <c r="H585" s="4">
        <v>198</v>
      </c>
      <c r="I585" s="53">
        <v>0.23</v>
      </c>
      <c r="J585" s="5">
        <f t="shared" si="36"/>
        <v>243.54</v>
      </c>
      <c r="K585" s="92" t="s">
        <v>88</v>
      </c>
      <c r="L585" s="18"/>
      <c r="M585" s="18"/>
      <c r="N585" s="23"/>
      <c r="O585" s="92" t="s">
        <v>726</v>
      </c>
      <c r="P585" s="70"/>
      <c r="Q585" s="58">
        <f>VLOOKUP(C585,[1]CENNIK!$C:$I,6,0)</f>
        <v>189</v>
      </c>
      <c r="R585" s="58">
        <f t="shared" si="35"/>
        <v>9</v>
      </c>
      <c r="S585" s="86">
        <f t="shared" si="37"/>
        <v>4.7619047619047616E-2</v>
      </c>
      <c r="T585" s="2"/>
      <c r="U585" s="2"/>
      <c r="V585" s="2"/>
      <c r="W585" s="2"/>
    </row>
    <row r="586" spans="1:23" s="48" customFormat="1">
      <c r="A586" s="90">
        <v>581</v>
      </c>
      <c r="B586" s="45" t="s">
        <v>597</v>
      </c>
      <c r="C586" s="17" t="s">
        <v>731</v>
      </c>
      <c r="D586" s="17" t="s">
        <v>618</v>
      </c>
      <c r="E586" s="46">
        <v>5901812981349</v>
      </c>
      <c r="F586" s="46" t="s">
        <v>732</v>
      </c>
      <c r="G586" s="91" t="s">
        <v>17</v>
      </c>
      <c r="H586" s="4">
        <v>265</v>
      </c>
      <c r="I586" s="53">
        <v>0.23</v>
      </c>
      <c r="J586" s="5">
        <f t="shared" si="36"/>
        <v>325.95</v>
      </c>
      <c r="K586" s="92" t="s">
        <v>88</v>
      </c>
      <c r="L586" s="18" t="s">
        <v>28</v>
      </c>
      <c r="M586" s="18"/>
      <c r="N586" s="23"/>
      <c r="O586" s="92" t="s">
        <v>726</v>
      </c>
      <c r="P586" s="70"/>
      <c r="Q586" s="58">
        <f>VLOOKUP(C586,[1]CENNIK!$C:$I,6,0)</f>
        <v>252</v>
      </c>
      <c r="R586" s="58">
        <f t="shared" si="35"/>
        <v>13</v>
      </c>
      <c r="S586" s="86">
        <f t="shared" si="37"/>
        <v>5.1587301587301584E-2</v>
      </c>
      <c r="T586" s="2"/>
      <c r="U586" s="2"/>
      <c r="V586" s="2"/>
      <c r="W586" s="2"/>
    </row>
    <row r="587" spans="1:23" s="48" customFormat="1">
      <c r="A587" s="90">
        <v>582</v>
      </c>
      <c r="B587" s="45" t="s">
        <v>597</v>
      </c>
      <c r="C587" s="17" t="s">
        <v>733</v>
      </c>
      <c r="D587" s="17" t="s">
        <v>734</v>
      </c>
      <c r="E587" s="46">
        <v>5901812980809</v>
      </c>
      <c r="F587" s="46" t="s">
        <v>735</v>
      </c>
      <c r="G587" s="91" t="s">
        <v>17</v>
      </c>
      <c r="H587" s="4">
        <v>166</v>
      </c>
      <c r="I587" s="53">
        <v>0.23</v>
      </c>
      <c r="J587" s="5">
        <f t="shared" si="36"/>
        <v>204.18</v>
      </c>
      <c r="K587" s="92" t="s">
        <v>88</v>
      </c>
      <c r="L587" s="18"/>
      <c r="M587" s="18"/>
      <c r="N587" s="23"/>
      <c r="O587" s="92" t="s">
        <v>736</v>
      </c>
      <c r="P587" s="70"/>
      <c r="Q587" s="58">
        <f>VLOOKUP(C587,[1]CENNIK!$C:$I,6,0)</f>
        <v>158</v>
      </c>
      <c r="R587" s="58">
        <f t="shared" si="35"/>
        <v>8</v>
      </c>
      <c r="S587" s="86">
        <f t="shared" si="37"/>
        <v>5.0632911392405063E-2</v>
      </c>
      <c r="T587" s="2"/>
      <c r="U587" s="2"/>
      <c r="V587" s="2"/>
      <c r="W587" s="2"/>
    </row>
    <row r="588" spans="1:23" s="48" customFormat="1">
      <c r="A588" s="90">
        <v>583</v>
      </c>
      <c r="B588" s="45" t="s">
        <v>597</v>
      </c>
      <c r="C588" s="17" t="s">
        <v>737</v>
      </c>
      <c r="D588" s="17" t="s">
        <v>734</v>
      </c>
      <c r="E588" s="46">
        <v>5901812980816</v>
      </c>
      <c r="F588" s="46" t="s">
        <v>738</v>
      </c>
      <c r="G588" s="91" t="s">
        <v>17</v>
      </c>
      <c r="H588" s="4">
        <v>386</v>
      </c>
      <c r="I588" s="53">
        <v>0.23</v>
      </c>
      <c r="J588" s="5">
        <f t="shared" si="36"/>
        <v>474.78</v>
      </c>
      <c r="K588" s="92" t="s">
        <v>88</v>
      </c>
      <c r="L588" s="18"/>
      <c r="M588" s="18"/>
      <c r="N588" s="23"/>
      <c r="O588" s="92" t="s">
        <v>736</v>
      </c>
      <c r="P588" s="70"/>
      <c r="Q588" s="58">
        <f>VLOOKUP(C588,[1]CENNIK!$C:$I,6,0)</f>
        <v>368</v>
      </c>
      <c r="R588" s="58">
        <f t="shared" si="35"/>
        <v>18</v>
      </c>
      <c r="S588" s="86">
        <f t="shared" si="37"/>
        <v>4.8913043478260872E-2</v>
      </c>
      <c r="T588" s="2"/>
      <c r="U588" s="2"/>
      <c r="V588" s="2"/>
      <c r="W588" s="2"/>
    </row>
    <row r="589" spans="1:23" s="48" customFormat="1">
      <c r="A589" s="90">
        <v>584</v>
      </c>
      <c r="B589" s="45" t="s">
        <v>597</v>
      </c>
      <c r="C589" s="17" t="s">
        <v>739</v>
      </c>
      <c r="D589" s="17" t="s">
        <v>734</v>
      </c>
      <c r="E589" s="46">
        <v>5901812980823</v>
      </c>
      <c r="F589" s="46" t="s">
        <v>740</v>
      </c>
      <c r="G589" s="91" t="s">
        <v>17</v>
      </c>
      <c r="H589" s="4">
        <v>618</v>
      </c>
      <c r="I589" s="53">
        <v>0.23</v>
      </c>
      <c r="J589" s="5">
        <f t="shared" si="36"/>
        <v>760.14</v>
      </c>
      <c r="K589" s="92" t="s">
        <v>88</v>
      </c>
      <c r="L589" s="18"/>
      <c r="M589" s="18"/>
      <c r="N589" s="23"/>
      <c r="O589" s="92" t="s">
        <v>736</v>
      </c>
      <c r="P589" s="70"/>
      <c r="Q589" s="58">
        <f>VLOOKUP(C589,[1]CENNIK!$C:$I,6,0)</f>
        <v>589</v>
      </c>
      <c r="R589" s="58">
        <f t="shared" si="35"/>
        <v>29</v>
      </c>
      <c r="S589" s="86">
        <f t="shared" si="37"/>
        <v>4.9235993208828523E-2</v>
      </c>
      <c r="T589" s="2"/>
      <c r="U589" s="2"/>
      <c r="V589" s="2"/>
      <c r="W589" s="2"/>
    </row>
    <row r="590" spans="1:23" s="48" customFormat="1">
      <c r="A590" s="90">
        <v>585</v>
      </c>
      <c r="B590" s="45" t="s">
        <v>597</v>
      </c>
      <c r="C590" s="17" t="s">
        <v>741</v>
      </c>
      <c r="D590" s="17" t="s">
        <v>734</v>
      </c>
      <c r="E590" s="46">
        <v>5901812980830</v>
      </c>
      <c r="F590" s="46" t="s">
        <v>742</v>
      </c>
      <c r="G590" s="91" t="s">
        <v>17</v>
      </c>
      <c r="H590" s="4">
        <v>842</v>
      </c>
      <c r="I590" s="53">
        <v>0.23</v>
      </c>
      <c r="J590" s="5">
        <f t="shared" si="36"/>
        <v>1035.6600000000001</v>
      </c>
      <c r="K590" s="92" t="s">
        <v>88</v>
      </c>
      <c r="L590" s="18"/>
      <c r="M590" s="18"/>
      <c r="N590" s="23"/>
      <c r="O590" s="92" t="s">
        <v>736</v>
      </c>
      <c r="P590" s="70"/>
      <c r="Q590" s="58">
        <f>VLOOKUP(C590,[1]CENNIK!$C:$I,6,0)</f>
        <v>802</v>
      </c>
      <c r="R590" s="58">
        <f t="shared" si="35"/>
        <v>40</v>
      </c>
      <c r="S590" s="86">
        <f t="shared" si="37"/>
        <v>4.9875311720698257E-2</v>
      </c>
      <c r="T590" s="2"/>
      <c r="U590" s="2"/>
      <c r="V590" s="2"/>
      <c r="W590" s="2"/>
    </row>
    <row r="591" spans="1:23" s="48" customFormat="1">
      <c r="A591" s="90">
        <v>586</v>
      </c>
      <c r="B591" s="45" t="s">
        <v>597</v>
      </c>
      <c r="C591" s="17" t="s">
        <v>743</v>
      </c>
      <c r="D591" s="17" t="s">
        <v>734</v>
      </c>
      <c r="E591" s="46">
        <v>5901812980847</v>
      </c>
      <c r="F591" s="46" t="s">
        <v>744</v>
      </c>
      <c r="G591" s="91" t="s">
        <v>17</v>
      </c>
      <c r="H591" s="4">
        <v>1071</v>
      </c>
      <c r="I591" s="53">
        <v>0.23</v>
      </c>
      <c r="J591" s="5">
        <f t="shared" si="36"/>
        <v>1317.33</v>
      </c>
      <c r="K591" s="92" t="s">
        <v>88</v>
      </c>
      <c r="L591" s="18" t="s">
        <v>28</v>
      </c>
      <c r="M591" s="18"/>
      <c r="N591" s="23"/>
      <c r="O591" s="92" t="s">
        <v>736</v>
      </c>
      <c r="P591" s="70"/>
      <c r="Q591" s="58">
        <f>VLOOKUP(C591,[1]CENNIK!$C:$I,6,0)</f>
        <v>1020</v>
      </c>
      <c r="R591" s="58">
        <f t="shared" si="35"/>
        <v>51</v>
      </c>
      <c r="S591" s="86">
        <f t="shared" si="37"/>
        <v>0.05</v>
      </c>
      <c r="T591" s="2"/>
      <c r="U591" s="2"/>
      <c r="V591" s="2"/>
      <c r="W591" s="2"/>
    </row>
    <row r="592" spans="1:23" s="48" customFormat="1">
      <c r="A592" s="90">
        <v>587</v>
      </c>
      <c r="B592" s="45" t="s">
        <v>597</v>
      </c>
      <c r="C592" s="17" t="s">
        <v>745</v>
      </c>
      <c r="D592" s="17" t="s">
        <v>734</v>
      </c>
      <c r="E592" s="46">
        <v>5901812980854</v>
      </c>
      <c r="F592" s="46" t="s">
        <v>746</v>
      </c>
      <c r="G592" s="91" t="s">
        <v>17</v>
      </c>
      <c r="H592" s="4">
        <v>209</v>
      </c>
      <c r="I592" s="53">
        <v>0.23</v>
      </c>
      <c r="J592" s="5">
        <f t="shared" si="36"/>
        <v>257.07</v>
      </c>
      <c r="K592" s="92" t="s">
        <v>88</v>
      </c>
      <c r="L592" s="18"/>
      <c r="M592" s="18"/>
      <c r="N592" s="23"/>
      <c r="O592" s="92" t="s">
        <v>736</v>
      </c>
      <c r="P592" s="70"/>
      <c r="Q592" s="58">
        <f>VLOOKUP(C592,[1]CENNIK!$C:$I,6,0)</f>
        <v>199</v>
      </c>
      <c r="R592" s="58">
        <f t="shared" si="35"/>
        <v>10</v>
      </c>
      <c r="S592" s="86">
        <f t="shared" si="37"/>
        <v>5.0251256281407038E-2</v>
      </c>
      <c r="T592" s="2"/>
      <c r="U592" s="2"/>
      <c r="V592" s="2"/>
      <c r="W592" s="2"/>
    </row>
    <row r="593" spans="1:23" s="48" customFormat="1">
      <c r="A593" s="90">
        <v>588</v>
      </c>
      <c r="B593" s="45" t="s">
        <v>597</v>
      </c>
      <c r="C593" s="17" t="s">
        <v>747</v>
      </c>
      <c r="D593" s="17" t="s">
        <v>734</v>
      </c>
      <c r="E593" s="46">
        <v>5901812980861</v>
      </c>
      <c r="F593" s="46" t="s">
        <v>748</v>
      </c>
      <c r="G593" s="91" t="s">
        <v>17</v>
      </c>
      <c r="H593" s="4">
        <v>666</v>
      </c>
      <c r="I593" s="53">
        <v>0.23</v>
      </c>
      <c r="J593" s="5">
        <f t="shared" si="36"/>
        <v>819.18</v>
      </c>
      <c r="K593" s="92" t="s">
        <v>88</v>
      </c>
      <c r="L593" s="18"/>
      <c r="M593" s="18"/>
      <c r="N593" s="23"/>
      <c r="O593" s="92" t="s">
        <v>736</v>
      </c>
      <c r="P593" s="70"/>
      <c r="Q593" s="58">
        <f>VLOOKUP(C593,[1]CENNIK!$C:$I,6,0)</f>
        <v>634</v>
      </c>
      <c r="R593" s="58">
        <f t="shared" si="35"/>
        <v>32</v>
      </c>
      <c r="S593" s="86">
        <f t="shared" si="37"/>
        <v>5.0473186119873815E-2</v>
      </c>
      <c r="T593" s="2"/>
      <c r="U593" s="2"/>
      <c r="V593" s="2"/>
      <c r="W593" s="2"/>
    </row>
    <row r="594" spans="1:23" s="48" customFormat="1">
      <c r="A594" s="90">
        <v>589</v>
      </c>
      <c r="B594" s="45" t="s">
        <v>597</v>
      </c>
      <c r="C594" s="17" t="s">
        <v>749</v>
      </c>
      <c r="D594" s="17" t="s">
        <v>734</v>
      </c>
      <c r="E594" s="46">
        <v>5901812980878</v>
      </c>
      <c r="F594" s="46" t="s">
        <v>750</v>
      </c>
      <c r="G594" s="91" t="s">
        <v>17</v>
      </c>
      <c r="H594" s="4">
        <v>1112</v>
      </c>
      <c r="I594" s="53">
        <v>0.23</v>
      </c>
      <c r="J594" s="5">
        <f t="shared" si="36"/>
        <v>1367.76</v>
      </c>
      <c r="K594" s="92" t="s">
        <v>88</v>
      </c>
      <c r="L594" s="18" t="s">
        <v>28</v>
      </c>
      <c r="M594" s="18"/>
      <c r="N594" s="23"/>
      <c r="O594" s="92" t="s">
        <v>736</v>
      </c>
      <c r="P594" s="70"/>
      <c r="Q594" s="58">
        <f>VLOOKUP(C594,[1]CENNIK!$C:$I,6,0)</f>
        <v>1059</v>
      </c>
      <c r="R594" s="58">
        <f t="shared" si="35"/>
        <v>53</v>
      </c>
      <c r="S594" s="86">
        <f t="shared" si="37"/>
        <v>5.0047214353163359E-2</v>
      </c>
      <c r="T594" s="2"/>
      <c r="U594" s="2"/>
      <c r="V594" s="2"/>
      <c r="W594" s="2"/>
    </row>
    <row r="595" spans="1:23" s="48" customFormat="1">
      <c r="A595" s="90">
        <v>590</v>
      </c>
      <c r="B595" s="45" t="s">
        <v>597</v>
      </c>
      <c r="C595" s="17" t="s">
        <v>751</v>
      </c>
      <c r="D595" s="17" t="s">
        <v>734</v>
      </c>
      <c r="E595" s="46">
        <v>5901812980885</v>
      </c>
      <c r="F595" s="46" t="s">
        <v>752</v>
      </c>
      <c r="G595" s="91" t="s">
        <v>17</v>
      </c>
      <c r="H595" s="4">
        <v>1556</v>
      </c>
      <c r="I595" s="53">
        <v>0.23</v>
      </c>
      <c r="J595" s="5">
        <f t="shared" si="36"/>
        <v>1913.8799999999999</v>
      </c>
      <c r="K595" s="92" t="s">
        <v>88</v>
      </c>
      <c r="L595" s="18" t="s">
        <v>28</v>
      </c>
      <c r="M595" s="18"/>
      <c r="N595" s="23"/>
      <c r="O595" s="92" t="s">
        <v>736</v>
      </c>
      <c r="P595" s="70"/>
      <c r="Q595" s="58">
        <f>VLOOKUP(C595,[1]CENNIK!$C:$I,6,0)</f>
        <v>1482</v>
      </c>
      <c r="R595" s="58">
        <f t="shared" si="35"/>
        <v>74</v>
      </c>
      <c r="S595" s="86">
        <f t="shared" si="37"/>
        <v>4.9932523616734142E-2</v>
      </c>
      <c r="T595" s="2"/>
      <c r="U595" s="2"/>
      <c r="V595" s="2"/>
      <c r="W595" s="2"/>
    </row>
    <row r="596" spans="1:23" s="48" customFormat="1">
      <c r="A596" s="90">
        <v>591</v>
      </c>
      <c r="B596" s="45" t="s">
        <v>597</v>
      </c>
      <c r="C596" s="17" t="s">
        <v>753</v>
      </c>
      <c r="D596" s="17" t="s">
        <v>734</v>
      </c>
      <c r="E596" s="46">
        <v>5901812980892</v>
      </c>
      <c r="F596" s="46" t="s">
        <v>754</v>
      </c>
      <c r="G596" s="91" t="s">
        <v>17</v>
      </c>
      <c r="H596" s="4">
        <v>2007</v>
      </c>
      <c r="I596" s="53">
        <v>0.23</v>
      </c>
      <c r="J596" s="5">
        <f t="shared" si="36"/>
        <v>2468.61</v>
      </c>
      <c r="K596" s="92" t="s">
        <v>88</v>
      </c>
      <c r="L596" s="18" t="s">
        <v>28</v>
      </c>
      <c r="M596" s="18"/>
      <c r="N596" s="23"/>
      <c r="O596" s="92" t="s">
        <v>736</v>
      </c>
      <c r="P596" s="70"/>
      <c r="Q596" s="58">
        <f>VLOOKUP(C596,[1]CENNIK!$C:$I,6,0)</f>
        <v>1911</v>
      </c>
      <c r="R596" s="58">
        <f t="shared" si="35"/>
        <v>96</v>
      </c>
      <c r="S596" s="86">
        <f t="shared" si="37"/>
        <v>5.0235478806907381E-2</v>
      </c>
      <c r="T596" s="2"/>
      <c r="U596" s="2"/>
      <c r="V596" s="2"/>
      <c r="W596" s="2"/>
    </row>
    <row r="597" spans="1:23" s="48" customFormat="1">
      <c r="A597" s="90">
        <v>592</v>
      </c>
      <c r="B597" s="45" t="s">
        <v>597</v>
      </c>
      <c r="C597" s="17" t="s">
        <v>755</v>
      </c>
      <c r="D597" s="17" t="s">
        <v>734</v>
      </c>
      <c r="E597" s="46">
        <v>5901812980908</v>
      </c>
      <c r="F597" s="46" t="s">
        <v>756</v>
      </c>
      <c r="G597" s="91" t="s">
        <v>17</v>
      </c>
      <c r="H597" s="4">
        <v>2450</v>
      </c>
      <c r="I597" s="53">
        <v>0.23</v>
      </c>
      <c r="J597" s="5">
        <f t="shared" si="36"/>
        <v>3013.5</v>
      </c>
      <c r="K597" s="92" t="s">
        <v>88</v>
      </c>
      <c r="L597" s="18" t="s">
        <v>28</v>
      </c>
      <c r="M597" s="18"/>
      <c r="N597" s="23"/>
      <c r="O597" s="92" t="s">
        <v>736</v>
      </c>
      <c r="P597" s="70"/>
      <c r="Q597" s="58">
        <f>VLOOKUP(C597,[1]CENNIK!$C:$I,6,0)</f>
        <v>2333</v>
      </c>
      <c r="R597" s="58">
        <f t="shared" si="35"/>
        <v>117</v>
      </c>
      <c r="S597" s="86">
        <f t="shared" si="37"/>
        <v>5.0150021431633093E-2</v>
      </c>
      <c r="T597" s="2"/>
      <c r="U597" s="2"/>
      <c r="V597" s="2"/>
      <c r="W597" s="2"/>
    </row>
    <row r="598" spans="1:23" s="48" customFormat="1">
      <c r="A598" s="90">
        <v>593</v>
      </c>
      <c r="B598" s="45" t="s">
        <v>597</v>
      </c>
      <c r="C598" s="17" t="s">
        <v>757</v>
      </c>
      <c r="D598" s="17" t="s">
        <v>734</v>
      </c>
      <c r="E598" s="46">
        <v>5901812980915</v>
      </c>
      <c r="F598" s="46" t="s">
        <v>758</v>
      </c>
      <c r="G598" s="91" t="s">
        <v>17</v>
      </c>
      <c r="H598" s="4">
        <v>2894</v>
      </c>
      <c r="I598" s="53">
        <v>0.23</v>
      </c>
      <c r="J598" s="5">
        <f t="shared" si="36"/>
        <v>3559.62</v>
      </c>
      <c r="K598" s="92" t="s">
        <v>88</v>
      </c>
      <c r="L598" s="18" t="s">
        <v>28</v>
      </c>
      <c r="M598" s="18"/>
      <c r="N598" s="23"/>
      <c r="O598" s="92" t="s">
        <v>736</v>
      </c>
      <c r="P598" s="70"/>
      <c r="Q598" s="58">
        <f>VLOOKUP(C598,[1]CENNIK!$C:$I,6,0)</f>
        <v>2756</v>
      </c>
      <c r="R598" s="58">
        <f t="shared" si="35"/>
        <v>138</v>
      </c>
      <c r="S598" s="86">
        <f t="shared" si="37"/>
        <v>5.0072568940493466E-2</v>
      </c>
      <c r="T598" s="2"/>
      <c r="U598" s="2"/>
      <c r="V598" s="2"/>
      <c r="W598" s="2"/>
    </row>
    <row r="599" spans="1:23" s="48" customFormat="1">
      <c r="A599" s="90">
        <v>594</v>
      </c>
      <c r="B599" s="45" t="s">
        <v>597</v>
      </c>
      <c r="C599" s="17" t="s">
        <v>759</v>
      </c>
      <c r="D599" s="17" t="s">
        <v>734</v>
      </c>
      <c r="E599" s="46">
        <v>5901812980922</v>
      </c>
      <c r="F599" s="46" t="s">
        <v>760</v>
      </c>
      <c r="G599" s="91" t="s">
        <v>17</v>
      </c>
      <c r="H599" s="4">
        <v>3341</v>
      </c>
      <c r="I599" s="53">
        <v>0.23</v>
      </c>
      <c r="J599" s="5">
        <f t="shared" ref="J599:J630" si="38">H599*(1+I599)</f>
        <v>4109.43</v>
      </c>
      <c r="K599" s="92" t="s">
        <v>88</v>
      </c>
      <c r="L599" s="18" t="s">
        <v>28</v>
      </c>
      <c r="M599" s="18"/>
      <c r="N599" s="23"/>
      <c r="O599" s="92" t="s">
        <v>736</v>
      </c>
      <c r="P599" s="70"/>
      <c r="Q599" s="58">
        <f>VLOOKUP(C599,[1]CENNIK!$C:$I,6,0)</f>
        <v>3182</v>
      </c>
      <c r="R599" s="58">
        <f t="shared" si="35"/>
        <v>159</v>
      </c>
      <c r="S599" s="86">
        <f t="shared" si="37"/>
        <v>4.9968573224387178E-2</v>
      </c>
      <c r="T599" s="2"/>
      <c r="U599" s="2"/>
      <c r="V599" s="2"/>
      <c r="W599" s="2"/>
    </row>
    <row r="600" spans="1:23" s="48" customFormat="1">
      <c r="A600" s="90">
        <v>595</v>
      </c>
      <c r="B600" s="45" t="s">
        <v>597</v>
      </c>
      <c r="C600" s="17" t="s">
        <v>761</v>
      </c>
      <c r="D600" s="17" t="s">
        <v>734</v>
      </c>
      <c r="E600" s="46">
        <v>5901812980939</v>
      </c>
      <c r="F600" s="46" t="s">
        <v>762</v>
      </c>
      <c r="G600" s="91" t="s">
        <v>17</v>
      </c>
      <c r="H600" s="4">
        <v>3783</v>
      </c>
      <c r="I600" s="53">
        <v>0.23</v>
      </c>
      <c r="J600" s="5">
        <f t="shared" si="38"/>
        <v>4653.09</v>
      </c>
      <c r="K600" s="92" t="s">
        <v>88</v>
      </c>
      <c r="L600" s="18" t="s">
        <v>28</v>
      </c>
      <c r="M600" s="18"/>
      <c r="N600" s="23"/>
      <c r="O600" s="92" t="s">
        <v>736</v>
      </c>
      <c r="P600" s="70"/>
      <c r="Q600" s="58">
        <f>VLOOKUP(C600,[1]CENNIK!$C:$I,6,0)</f>
        <v>3603</v>
      </c>
      <c r="R600" s="58">
        <f t="shared" ref="R600:R659" si="39">H600-Q600</f>
        <v>180</v>
      </c>
      <c r="S600" s="86">
        <f t="shared" si="37"/>
        <v>4.995836802664446E-2</v>
      </c>
      <c r="T600" s="2"/>
      <c r="U600" s="2"/>
      <c r="V600" s="2"/>
      <c r="W600" s="2"/>
    </row>
    <row r="601" spans="1:23" s="48" customFormat="1">
      <c r="A601" s="90">
        <v>596</v>
      </c>
      <c r="B601" s="45" t="s">
        <v>597</v>
      </c>
      <c r="C601" s="17" t="s">
        <v>763</v>
      </c>
      <c r="D601" s="17" t="s">
        <v>734</v>
      </c>
      <c r="E601" s="46">
        <v>5901812980946</v>
      </c>
      <c r="F601" s="46" t="s">
        <v>764</v>
      </c>
      <c r="G601" s="91" t="s">
        <v>17</v>
      </c>
      <c r="H601" s="4">
        <v>4227</v>
      </c>
      <c r="I601" s="53">
        <v>0.23</v>
      </c>
      <c r="J601" s="5">
        <f t="shared" si="38"/>
        <v>5199.21</v>
      </c>
      <c r="K601" s="92" t="s">
        <v>88</v>
      </c>
      <c r="L601" s="18" t="s">
        <v>28</v>
      </c>
      <c r="M601" s="18"/>
      <c r="N601" s="23"/>
      <c r="O601" s="92" t="s">
        <v>736</v>
      </c>
      <c r="P601" s="70"/>
      <c r="Q601" s="58">
        <f>VLOOKUP(C601,[1]CENNIK!$C:$I,6,0)</f>
        <v>4026</v>
      </c>
      <c r="R601" s="58">
        <f t="shared" si="39"/>
        <v>201</v>
      </c>
      <c r="S601" s="86">
        <f t="shared" si="37"/>
        <v>4.9925484351713859E-2</v>
      </c>
      <c r="T601" s="2"/>
      <c r="U601" s="2"/>
      <c r="V601" s="2"/>
      <c r="W601" s="2"/>
    </row>
    <row r="602" spans="1:23" s="48" customFormat="1">
      <c r="A602" s="90">
        <v>597</v>
      </c>
      <c r="B602" s="45" t="s">
        <v>597</v>
      </c>
      <c r="C602" s="17">
        <v>12203901</v>
      </c>
      <c r="D602" s="17" t="s">
        <v>734</v>
      </c>
      <c r="E602" s="46">
        <v>5901812983787</v>
      </c>
      <c r="F602" s="46" t="s">
        <v>765</v>
      </c>
      <c r="G602" s="91" t="s">
        <v>17</v>
      </c>
      <c r="H602" s="4">
        <v>351</v>
      </c>
      <c r="I602" s="53">
        <v>0.23</v>
      </c>
      <c r="J602" s="5">
        <f t="shared" si="38"/>
        <v>431.73</v>
      </c>
      <c r="K602" s="92" t="s">
        <v>88</v>
      </c>
      <c r="L602" s="18" t="s">
        <v>28</v>
      </c>
      <c r="M602" s="18"/>
      <c r="N602" s="23"/>
      <c r="O602" s="92" t="s">
        <v>19</v>
      </c>
      <c r="P602" s="70"/>
      <c r="Q602" s="58">
        <f>VLOOKUP(C602,[1]CENNIK!$C:$I,6,0)</f>
        <v>334</v>
      </c>
      <c r="R602" s="58">
        <f t="shared" si="39"/>
        <v>17</v>
      </c>
      <c r="S602" s="86">
        <f t="shared" si="37"/>
        <v>5.089820359281437E-2</v>
      </c>
      <c r="T602" s="2"/>
      <c r="U602" s="2"/>
      <c r="V602" s="2"/>
      <c r="W602" s="2"/>
    </row>
    <row r="603" spans="1:23" s="48" customFormat="1">
      <c r="A603" s="90">
        <v>598</v>
      </c>
      <c r="B603" s="45" t="s">
        <v>597</v>
      </c>
      <c r="C603" s="17">
        <v>12203902</v>
      </c>
      <c r="D603" s="17" t="s">
        <v>734</v>
      </c>
      <c r="E603" s="46">
        <v>5901812983695</v>
      </c>
      <c r="F603" s="46" t="s">
        <v>766</v>
      </c>
      <c r="G603" s="91" t="s">
        <v>17</v>
      </c>
      <c r="H603" s="4">
        <v>624</v>
      </c>
      <c r="I603" s="53">
        <v>0.23</v>
      </c>
      <c r="J603" s="5">
        <f t="shared" si="38"/>
        <v>767.52</v>
      </c>
      <c r="K603" s="92" t="s">
        <v>88</v>
      </c>
      <c r="L603" s="18" t="s">
        <v>28</v>
      </c>
      <c r="M603" s="18"/>
      <c r="N603" s="23"/>
      <c r="O603" s="92" t="s">
        <v>19</v>
      </c>
      <c r="P603" s="70"/>
      <c r="Q603" s="58">
        <f>VLOOKUP(C603,[1]CENNIK!$C:$I,6,0)</f>
        <v>594</v>
      </c>
      <c r="R603" s="58">
        <f t="shared" si="39"/>
        <v>30</v>
      </c>
      <c r="S603" s="86">
        <f t="shared" si="37"/>
        <v>5.0505050505050504E-2</v>
      </c>
      <c r="T603" s="2"/>
      <c r="U603" s="2"/>
      <c r="V603" s="2"/>
      <c r="W603" s="2"/>
    </row>
    <row r="604" spans="1:23" s="48" customFormat="1">
      <c r="A604" s="90">
        <v>599</v>
      </c>
      <c r="B604" s="45" t="s">
        <v>597</v>
      </c>
      <c r="C604" s="17">
        <v>12203903</v>
      </c>
      <c r="D604" s="17" t="s">
        <v>734</v>
      </c>
      <c r="E604" s="46">
        <v>5901812983794</v>
      </c>
      <c r="F604" s="46" t="s">
        <v>767</v>
      </c>
      <c r="G604" s="91" t="s">
        <v>17</v>
      </c>
      <c r="H604" s="4">
        <v>895</v>
      </c>
      <c r="I604" s="53">
        <v>0.23</v>
      </c>
      <c r="J604" s="5">
        <f t="shared" si="38"/>
        <v>1100.8499999999999</v>
      </c>
      <c r="K604" s="92" t="s">
        <v>88</v>
      </c>
      <c r="L604" s="18" t="s">
        <v>28</v>
      </c>
      <c r="M604" s="18"/>
      <c r="N604" s="23"/>
      <c r="O604" s="92" t="s">
        <v>19</v>
      </c>
      <c r="P604" s="70"/>
      <c r="Q604" s="58">
        <f>VLOOKUP(C604,[1]CENNIK!$C:$I,6,0)</f>
        <v>852</v>
      </c>
      <c r="R604" s="58">
        <f t="shared" si="39"/>
        <v>43</v>
      </c>
      <c r="S604" s="86">
        <f t="shared" si="37"/>
        <v>5.0469483568075117E-2</v>
      </c>
      <c r="T604" s="2"/>
      <c r="U604" s="2"/>
      <c r="V604" s="2"/>
      <c r="W604" s="2"/>
    </row>
    <row r="605" spans="1:23" s="48" customFormat="1">
      <c r="A605" s="90">
        <v>600</v>
      </c>
      <c r="B605" s="45" t="s">
        <v>597</v>
      </c>
      <c r="C605" s="17">
        <v>12203904</v>
      </c>
      <c r="D605" s="17" t="s">
        <v>734</v>
      </c>
      <c r="E605" s="46">
        <v>5901812983800</v>
      </c>
      <c r="F605" s="46" t="s">
        <v>768</v>
      </c>
      <c r="G605" s="91" t="s">
        <v>17</v>
      </c>
      <c r="H605" s="4">
        <v>1167</v>
      </c>
      <c r="I605" s="53">
        <v>0.23</v>
      </c>
      <c r="J605" s="5">
        <f t="shared" si="38"/>
        <v>1435.41</v>
      </c>
      <c r="K605" s="92" t="s">
        <v>88</v>
      </c>
      <c r="L605" s="18" t="s">
        <v>28</v>
      </c>
      <c r="M605" s="18"/>
      <c r="N605" s="23"/>
      <c r="O605" s="92" t="s">
        <v>19</v>
      </c>
      <c r="P605" s="70"/>
      <c r="Q605" s="58">
        <f>VLOOKUP(C605,[1]CENNIK!$C:$I,6,0)</f>
        <v>1111</v>
      </c>
      <c r="R605" s="58">
        <f t="shared" si="39"/>
        <v>56</v>
      </c>
      <c r="S605" s="86">
        <f t="shared" si="37"/>
        <v>5.0405040504050404E-2</v>
      </c>
      <c r="T605" s="2"/>
      <c r="U605" s="2"/>
      <c r="V605" s="2"/>
      <c r="W605" s="2"/>
    </row>
    <row r="606" spans="1:23" s="48" customFormat="1">
      <c r="A606" s="90">
        <v>601</v>
      </c>
      <c r="B606" s="45" t="s">
        <v>597</v>
      </c>
      <c r="C606" s="17">
        <v>12203905</v>
      </c>
      <c r="D606" s="17" t="s">
        <v>734</v>
      </c>
      <c r="E606" s="46">
        <v>5901812983817</v>
      </c>
      <c r="F606" s="46" t="s">
        <v>769</v>
      </c>
      <c r="G606" s="91" t="s">
        <v>17</v>
      </c>
      <c r="H606" s="4">
        <v>1436</v>
      </c>
      <c r="I606" s="53">
        <v>0.23</v>
      </c>
      <c r="J606" s="5">
        <f t="shared" si="38"/>
        <v>1766.28</v>
      </c>
      <c r="K606" s="92" t="s">
        <v>88</v>
      </c>
      <c r="L606" s="18" t="s">
        <v>28</v>
      </c>
      <c r="M606" s="18"/>
      <c r="N606" s="23"/>
      <c r="O606" s="92" t="s">
        <v>19</v>
      </c>
      <c r="P606" s="70"/>
      <c r="Q606" s="58">
        <f>VLOOKUP(C606,[1]CENNIK!$C:$I,6,0)</f>
        <v>1368</v>
      </c>
      <c r="R606" s="58">
        <f t="shared" si="39"/>
        <v>68</v>
      </c>
      <c r="S606" s="86">
        <f t="shared" si="37"/>
        <v>4.9707602339181284E-2</v>
      </c>
      <c r="T606" s="2"/>
      <c r="U606" s="2"/>
      <c r="V606" s="2"/>
      <c r="W606" s="2"/>
    </row>
    <row r="607" spans="1:23" s="48" customFormat="1">
      <c r="A607" s="90">
        <v>602</v>
      </c>
      <c r="B607" s="45" t="s">
        <v>597</v>
      </c>
      <c r="C607" s="17" t="s">
        <v>770</v>
      </c>
      <c r="D607" s="17" t="s">
        <v>771</v>
      </c>
      <c r="E607" s="46">
        <v>5901812983138</v>
      </c>
      <c r="F607" s="46" t="s">
        <v>772</v>
      </c>
      <c r="G607" s="91" t="s">
        <v>17</v>
      </c>
      <c r="H607" s="4">
        <v>2298</v>
      </c>
      <c r="I607" s="53">
        <v>0.23</v>
      </c>
      <c r="J607" s="5">
        <f t="shared" si="38"/>
        <v>2826.54</v>
      </c>
      <c r="K607" s="92" t="s">
        <v>88</v>
      </c>
      <c r="L607" s="18"/>
      <c r="M607" s="18"/>
      <c r="N607" s="23"/>
      <c r="O607" s="92" t="s">
        <v>773</v>
      </c>
      <c r="P607" s="70"/>
      <c r="Q607" s="58">
        <f>VLOOKUP(C607,[1]CENNIK!$C:$I,6,0)</f>
        <v>2189</v>
      </c>
      <c r="R607" s="58">
        <f t="shared" si="39"/>
        <v>109</v>
      </c>
      <c r="S607" s="86">
        <f t="shared" si="37"/>
        <v>4.9794426678848792E-2</v>
      </c>
      <c r="T607" s="2"/>
      <c r="U607" s="2"/>
      <c r="V607" s="2"/>
      <c r="W607" s="2"/>
    </row>
    <row r="608" spans="1:23" s="48" customFormat="1">
      <c r="A608" s="90">
        <v>603</v>
      </c>
      <c r="B608" s="45" t="s">
        <v>597</v>
      </c>
      <c r="C608" s="17" t="s">
        <v>774</v>
      </c>
      <c r="D608" s="17" t="s">
        <v>771</v>
      </c>
      <c r="E608" s="46">
        <v>5901812983145</v>
      </c>
      <c r="F608" s="46" t="s">
        <v>775</v>
      </c>
      <c r="G608" s="91" t="s">
        <v>17</v>
      </c>
      <c r="H608" s="4">
        <v>2298</v>
      </c>
      <c r="I608" s="53">
        <v>0.23</v>
      </c>
      <c r="J608" s="5">
        <f t="shared" si="38"/>
        <v>2826.54</v>
      </c>
      <c r="K608" s="92" t="s">
        <v>88</v>
      </c>
      <c r="L608" s="18"/>
      <c r="M608" s="18"/>
      <c r="N608" s="23"/>
      <c r="O608" s="92" t="s">
        <v>773</v>
      </c>
      <c r="P608" s="70"/>
      <c r="Q608" s="58">
        <f>VLOOKUP(C608,[1]CENNIK!$C:$I,6,0)</f>
        <v>2189</v>
      </c>
      <c r="R608" s="58">
        <f t="shared" si="39"/>
        <v>109</v>
      </c>
      <c r="S608" s="86">
        <f t="shared" si="37"/>
        <v>4.9794426678848792E-2</v>
      </c>
      <c r="T608" s="2"/>
      <c r="U608" s="2"/>
      <c r="V608" s="2"/>
      <c r="W608" s="2"/>
    </row>
    <row r="609" spans="1:23" s="48" customFormat="1">
      <c r="A609" s="90">
        <v>604</v>
      </c>
      <c r="B609" s="45" t="s">
        <v>597</v>
      </c>
      <c r="C609" s="17" t="s">
        <v>776</v>
      </c>
      <c r="D609" s="17" t="s">
        <v>771</v>
      </c>
      <c r="E609" s="46">
        <v>5901812983213</v>
      </c>
      <c r="F609" s="46" t="s">
        <v>777</v>
      </c>
      <c r="G609" s="91" t="s">
        <v>17</v>
      </c>
      <c r="H609" s="4">
        <v>3144</v>
      </c>
      <c r="I609" s="53">
        <v>0.23</v>
      </c>
      <c r="J609" s="5">
        <f t="shared" si="38"/>
        <v>3867.12</v>
      </c>
      <c r="K609" s="92" t="s">
        <v>88</v>
      </c>
      <c r="L609" s="18" t="s">
        <v>28</v>
      </c>
      <c r="M609" s="18"/>
      <c r="N609" s="23"/>
      <c r="O609" s="92" t="s">
        <v>773</v>
      </c>
      <c r="P609" s="70"/>
      <c r="Q609" s="58">
        <f>VLOOKUP(C609,[1]CENNIK!$C:$I,6,0)</f>
        <v>2994</v>
      </c>
      <c r="R609" s="58">
        <f t="shared" si="39"/>
        <v>150</v>
      </c>
      <c r="S609" s="86">
        <f t="shared" si="37"/>
        <v>5.0100200400801605E-2</v>
      </c>
      <c r="T609" s="2"/>
      <c r="U609" s="2"/>
      <c r="V609" s="2"/>
      <c r="W609" s="2"/>
    </row>
    <row r="610" spans="1:23" s="48" customFormat="1">
      <c r="A610" s="90">
        <v>605</v>
      </c>
      <c r="B610" s="45" t="s">
        <v>597</v>
      </c>
      <c r="C610" s="17" t="s">
        <v>780</v>
      </c>
      <c r="D610" s="17" t="s">
        <v>57</v>
      </c>
      <c r="E610" s="46">
        <v>8015065412455</v>
      </c>
      <c r="F610" s="46" t="s">
        <v>781</v>
      </c>
      <c r="G610" s="91" t="s">
        <v>17</v>
      </c>
      <c r="H610" s="4">
        <v>368</v>
      </c>
      <c r="I610" s="53">
        <v>0.23</v>
      </c>
      <c r="J610" s="5">
        <f t="shared" si="38"/>
        <v>452.64</v>
      </c>
      <c r="K610" s="92" t="s">
        <v>88</v>
      </c>
      <c r="L610" s="18"/>
      <c r="M610" s="18"/>
      <c r="N610" s="23"/>
      <c r="O610" s="92" t="s">
        <v>19</v>
      </c>
      <c r="P610" s="70"/>
      <c r="Q610" s="58">
        <f>VLOOKUP(C610,[1]CENNIK!$C:$I,6,0)</f>
        <v>368</v>
      </c>
      <c r="R610" s="58">
        <f t="shared" si="39"/>
        <v>0</v>
      </c>
      <c r="S610" s="86">
        <f t="shared" si="37"/>
        <v>0</v>
      </c>
      <c r="T610" s="2"/>
      <c r="U610" s="2"/>
      <c r="V610" s="2"/>
      <c r="W610" s="2"/>
    </row>
    <row r="611" spans="1:23" s="48" customFormat="1">
      <c r="A611" s="90">
        <v>606</v>
      </c>
      <c r="B611" s="45" t="s">
        <v>597</v>
      </c>
      <c r="C611" s="17" t="s">
        <v>782</v>
      </c>
      <c r="D611" s="17" t="s">
        <v>57</v>
      </c>
      <c r="E611" s="46">
        <v>5901812981202</v>
      </c>
      <c r="F611" s="46" t="s">
        <v>783</v>
      </c>
      <c r="G611" s="91" t="s">
        <v>17</v>
      </c>
      <c r="H611" s="4">
        <v>279</v>
      </c>
      <c r="I611" s="53">
        <v>0.23</v>
      </c>
      <c r="J611" s="5">
        <f t="shared" si="38"/>
        <v>343.17</v>
      </c>
      <c r="K611" s="92" t="s">
        <v>88</v>
      </c>
      <c r="L611" s="18" t="s">
        <v>28</v>
      </c>
      <c r="M611" s="18"/>
      <c r="N611" s="23"/>
      <c r="O611" s="92" t="s">
        <v>784</v>
      </c>
      <c r="P611" s="70"/>
      <c r="Q611" s="58">
        <f>VLOOKUP(C611,[1]CENNIK!$C:$I,6,0)</f>
        <v>266</v>
      </c>
      <c r="R611" s="58">
        <f t="shared" si="39"/>
        <v>13</v>
      </c>
      <c r="S611" s="86">
        <f t="shared" si="37"/>
        <v>4.8872180451127817E-2</v>
      </c>
      <c r="T611" s="2"/>
      <c r="U611" s="2"/>
      <c r="V611" s="2"/>
      <c r="W611" s="2"/>
    </row>
    <row r="612" spans="1:23" s="48" customFormat="1">
      <c r="A612" s="90">
        <v>607</v>
      </c>
      <c r="B612" s="45" t="s">
        <v>597</v>
      </c>
      <c r="C612" s="17" t="s">
        <v>785</v>
      </c>
      <c r="D612" s="17" t="s">
        <v>57</v>
      </c>
      <c r="E612" s="46">
        <v>5901812981219</v>
      </c>
      <c r="F612" s="46" t="s">
        <v>786</v>
      </c>
      <c r="G612" s="91" t="s">
        <v>17</v>
      </c>
      <c r="H612" s="4">
        <v>279</v>
      </c>
      <c r="I612" s="53">
        <v>0.23</v>
      </c>
      <c r="J612" s="5">
        <f t="shared" si="38"/>
        <v>343.17</v>
      </c>
      <c r="K612" s="92" t="s">
        <v>88</v>
      </c>
      <c r="L612" s="18" t="s">
        <v>28</v>
      </c>
      <c r="M612" s="18"/>
      <c r="N612" s="23"/>
      <c r="O612" s="92" t="s">
        <v>784</v>
      </c>
      <c r="P612" s="70"/>
      <c r="Q612" s="58">
        <f>VLOOKUP(C612,[1]CENNIK!$C:$I,6,0)</f>
        <v>266</v>
      </c>
      <c r="R612" s="58">
        <f t="shared" si="39"/>
        <v>13</v>
      </c>
      <c r="S612" s="86">
        <f t="shared" si="37"/>
        <v>4.8872180451127817E-2</v>
      </c>
      <c r="T612" s="2"/>
      <c r="U612" s="2"/>
      <c r="V612" s="2"/>
      <c r="W612" s="2"/>
    </row>
    <row r="613" spans="1:23" s="48" customFormat="1">
      <c r="A613" s="90">
        <v>608</v>
      </c>
      <c r="B613" s="45" t="s">
        <v>597</v>
      </c>
      <c r="C613" s="17" t="s">
        <v>787</v>
      </c>
      <c r="D613" s="17" t="s">
        <v>57</v>
      </c>
      <c r="E613" s="46">
        <v>5901812981226</v>
      </c>
      <c r="F613" s="46" t="s">
        <v>788</v>
      </c>
      <c r="G613" s="91" t="s">
        <v>17</v>
      </c>
      <c r="H613" s="4">
        <v>279</v>
      </c>
      <c r="I613" s="53">
        <v>0.23</v>
      </c>
      <c r="J613" s="5">
        <f t="shared" si="38"/>
        <v>343.17</v>
      </c>
      <c r="K613" s="92" t="s">
        <v>88</v>
      </c>
      <c r="L613" s="18" t="s">
        <v>28</v>
      </c>
      <c r="M613" s="18"/>
      <c r="N613" s="23"/>
      <c r="O613" s="92" t="s">
        <v>784</v>
      </c>
      <c r="P613" s="70"/>
      <c r="Q613" s="58">
        <f>VLOOKUP(C613,[1]CENNIK!$C:$I,6,0)</f>
        <v>266</v>
      </c>
      <c r="R613" s="58">
        <f t="shared" si="39"/>
        <v>13</v>
      </c>
      <c r="S613" s="86">
        <f t="shared" si="37"/>
        <v>4.8872180451127817E-2</v>
      </c>
      <c r="T613" s="2"/>
      <c r="U613" s="2"/>
      <c r="V613" s="2"/>
      <c r="W613" s="2"/>
    </row>
    <row r="614" spans="1:23" s="48" customFormat="1">
      <c r="A614" s="90">
        <v>609</v>
      </c>
      <c r="B614" s="45" t="s">
        <v>597</v>
      </c>
      <c r="C614" s="17" t="s">
        <v>789</v>
      </c>
      <c r="D614" s="17" t="s">
        <v>57</v>
      </c>
      <c r="E614" s="46">
        <v>5901812981233</v>
      </c>
      <c r="F614" s="46" t="s">
        <v>790</v>
      </c>
      <c r="G614" s="91" t="s">
        <v>17</v>
      </c>
      <c r="H614" s="4">
        <v>279</v>
      </c>
      <c r="I614" s="53">
        <v>0.23</v>
      </c>
      <c r="J614" s="5">
        <f t="shared" si="38"/>
        <v>343.17</v>
      </c>
      <c r="K614" s="92" t="s">
        <v>88</v>
      </c>
      <c r="L614" s="18" t="s">
        <v>28</v>
      </c>
      <c r="M614" s="18"/>
      <c r="N614" s="23"/>
      <c r="O614" s="92" t="s">
        <v>784</v>
      </c>
      <c r="P614" s="70"/>
      <c r="Q614" s="58">
        <f>VLOOKUP(C614,[1]CENNIK!$C:$I,6,0)</f>
        <v>266</v>
      </c>
      <c r="R614" s="58">
        <f t="shared" si="39"/>
        <v>13</v>
      </c>
      <c r="S614" s="86">
        <f t="shared" si="37"/>
        <v>4.8872180451127817E-2</v>
      </c>
      <c r="T614" s="2"/>
      <c r="U614" s="2"/>
      <c r="V614" s="2"/>
      <c r="W614" s="2"/>
    </row>
    <row r="615" spans="1:23" s="48" customFormat="1">
      <c r="A615" s="90">
        <v>610</v>
      </c>
      <c r="B615" s="45" t="s">
        <v>597</v>
      </c>
      <c r="C615" s="17" t="s">
        <v>793</v>
      </c>
      <c r="D615" s="17" t="s">
        <v>57</v>
      </c>
      <c r="E615" s="46">
        <v>5901812982209</v>
      </c>
      <c r="F615" s="46" t="s">
        <v>794</v>
      </c>
      <c r="G615" s="91" t="s">
        <v>17</v>
      </c>
      <c r="H615" s="4">
        <v>562</v>
      </c>
      <c r="I615" s="53">
        <v>0.23</v>
      </c>
      <c r="J615" s="5">
        <f t="shared" si="38"/>
        <v>691.26</v>
      </c>
      <c r="K615" s="92" t="s">
        <v>88</v>
      </c>
      <c r="L615" s="18" t="s">
        <v>28</v>
      </c>
      <c r="M615" s="18"/>
      <c r="N615" s="23"/>
      <c r="O615" s="92" t="s">
        <v>784</v>
      </c>
      <c r="P615" s="70"/>
      <c r="Q615" s="58">
        <f>VLOOKUP(C615,[1]CENNIK!$C:$I,6,0)</f>
        <v>535</v>
      </c>
      <c r="R615" s="58">
        <f t="shared" si="39"/>
        <v>27</v>
      </c>
      <c r="S615" s="86">
        <f t="shared" si="37"/>
        <v>5.046728971962617E-2</v>
      </c>
      <c r="T615" s="2"/>
      <c r="U615" s="2"/>
      <c r="V615" s="2"/>
      <c r="W615" s="2"/>
    </row>
    <row r="616" spans="1:23" s="48" customFormat="1">
      <c r="A616" s="90">
        <v>611</v>
      </c>
      <c r="B616" s="45" t="s">
        <v>597</v>
      </c>
      <c r="C616" s="17" t="s">
        <v>797</v>
      </c>
      <c r="D616" s="17" t="s">
        <v>57</v>
      </c>
      <c r="E616" s="46">
        <v>5901812981240</v>
      </c>
      <c r="F616" s="46" t="s">
        <v>798</v>
      </c>
      <c r="G616" s="91" t="s">
        <v>17</v>
      </c>
      <c r="H616" s="4">
        <v>499</v>
      </c>
      <c r="I616" s="53">
        <v>0.23</v>
      </c>
      <c r="J616" s="5">
        <f t="shared" si="38"/>
        <v>613.77</v>
      </c>
      <c r="K616" s="92" t="s">
        <v>88</v>
      </c>
      <c r="L616" s="18"/>
      <c r="M616" s="18"/>
      <c r="N616" s="23"/>
      <c r="O616" s="92" t="s">
        <v>799</v>
      </c>
      <c r="P616" s="70"/>
      <c r="Q616" s="58">
        <f>VLOOKUP(C616,[1]CENNIK!$C:$I,6,0)</f>
        <v>475</v>
      </c>
      <c r="R616" s="58">
        <f t="shared" si="39"/>
        <v>24</v>
      </c>
      <c r="S616" s="86">
        <f t="shared" si="37"/>
        <v>5.0526315789473683E-2</v>
      </c>
      <c r="T616" s="2"/>
      <c r="U616" s="2"/>
      <c r="V616" s="2"/>
      <c r="W616" s="2"/>
    </row>
    <row r="617" spans="1:23" s="48" customFormat="1">
      <c r="A617" s="90">
        <v>612</v>
      </c>
      <c r="B617" s="45" t="s">
        <v>597</v>
      </c>
      <c r="C617" s="17" t="s">
        <v>800</v>
      </c>
      <c r="D617" s="17" t="s">
        <v>57</v>
      </c>
      <c r="E617" s="46">
        <v>5901812981257</v>
      </c>
      <c r="F617" s="46" t="s">
        <v>801</v>
      </c>
      <c r="G617" s="91" t="s">
        <v>17</v>
      </c>
      <c r="H617" s="4">
        <v>544</v>
      </c>
      <c r="I617" s="53">
        <v>0.23</v>
      </c>
      <c r="J617" s="5">
        <f t="shared" si="38"/>
        <v>669.12</v>
      </c>
      <c r="K617" s="92" t="s">
        <v>88</v>
      </c>
      <c r="L617" s="18" t="s">
        <v>28</v>
      </c>
      <c r="M617" s="18"/>
      <c r="N617" s="23"/>
      <c r="O617" s="92" t="s">
        <v>799</v>
      </c>
      <c r="P617" s="70"/>
      <c r="Q617" s="58">
        <f>VLOOKUP(C617,[1]CENNIK!$C:$I,6,0)</f>
        <v>518</v>
      </c>
      <c r="R617" s="58">
        <f t="shared" si="39"/>
        <v>26</v>
      </c>
      <c r="S617" s="86">
        <f t="shared" si="37"/>
        <v>5.019305019305019E-2</v>
      </c>
      <c r="T617" s="2"/>
      <c r="U617" s="2"/>
      <c r="V617" s="2"/>
      <c r="W617" s="2"/>
    </row>
    <row r="618" spans="1:23" s="48" customFormat="1">
      <c r="A618" s="90">
        <v>613</v>
      </c>
      <c r="B618" s="45" t="s">
        <v>597</v>
      </c>
      <c r="C618" s="17" t="s">
        <v>802</v>
      </c>
      <c r="D618" s="17" t="s">
        <v>57</v>
      </c>
      <c r="E618" s="46">
        <v>5901812981264</v>
      </c>
      <c r="F618" s="46" t="s">
        <v>803</v>
      </c>
      <c r="G618" s="91" t="s">
        <v>17</v>
      </c>
      <c r="H618" s="4">
        <v>315</v>
      </c>
      <c r="I618" s="53">
        <v>0.23</v>
      </c>
      <c r="J618" s="5">
        <f t="shared" si="38"/>
        <v>387.45</v>
      </c>
      <c r="K618" s="92" t="s">
        <v>88</v>
      </c>
      <c r="L618" s="18"/>
      <c r="M618" s="18"/>
      <c r="N618" s="23"/>
      <c r="O618" s="92" t="s">
        <v>736</v>
      </c>
      <c r="P618" s="70"/>
      <c r="Q618" s="58">
        <f>VLOOKUP(C618,[1]CENNIK!$C:$I,6,0)</f>
        <v>300</v>
      </c>
      <c r="R618" s="58">
        <f t="shared" si="39"/>
        <v>15</v>
      </c>
      <c r="S618" s="86">
        <f t="shared" si="37"/>
        <v>0.05</v>
      </c>
      <c r="T618" s="2"/>
      <c r="U618" s="2"/>
      <c r="V618" s="2"/>
      <c r="W618" s="2"/>
    </row>
    <row r="619" spans="1:23" s="48" customFormat="1">
      <c r="A619" s="90">
        <v>614</v>
      </c>
      <c r="B619" s="45" t="s">
        <v>597</v>
      </c>
      <c r="C619" s="17" t="s">
        <v>804</v>
      </c>
      <c r="D619" s="17" t="s">
        <v>805</v>
      </c>
      <c r="E619" s="46">
        <v>5901812981271</v>
      </c>
      <c r="F619" s="46" t="s">
        <v>806</v>
      </c>
      <c r="G619" s="91" t="s">
        <v>17</v>
      </c>
      <c r="H619" s="4">
        <v>247</v>
      </c>
      <c r="I619" s="53">
        <v>0.23</v>
      </c>
      <c r="J619" s="5">
        <f t="shared" si="38"/>
        <v>303.81</v>
      </c>
      <c r="K619" s="92" t="s">
        <v>88</v>
      </c>
      <c r="L619" s="18"/>
      <c r="M619" s="18"/>
      <c r="N619" s="23"/>
      <c r="O619" s="92" t="s">
        <v>726</v>
      </c>
      <c r="P619" s="70"/>
      <c r="Q619" s="58">
        <f>VLOOKUP(C619,[1]CENNIK!$C:$I,6,0)</f>
        <v>235</v>
      </c>
      <c r="R619" s="58">
        <f t="shared" si="39"/>
        <v>12</v>
      </c>
      <c r="S619" s="86">
        <f t="shared" si="37"/>
        <v>5.106382978723404E-2</v>
      </c>
      <c r="T619" s="2"/>
      <c r="U619" s="2"/>
      <c r="V619" s="2"/>
      <c r="W619" s="2"/>
    </row>
    <row r="620" spans="1:23" s="48" customFormat="1">
      <c r="A620" s="90">
        <v>615</v>
      </c>
      <c r="B620" s="45" t="s">
        <v>597</v>
      </c>
      <c r="C620" s="17" t="s">
        <v>807</v>
      </c>
      <c r="D620" s="17" t="s">
        <v>57</v>
      </c>
      <c r="E620" s="46">
        <v>5901812981288</v>
      </c>
      <c r="F620" s="46" t="s">
        <v>808</v>
      </c>
      <c r="G620" s="91" t="s">
        <v>17</v>
      </c>
      <c r="H620" s="4">
        <v>182</v>
      </c>
      <c r="I620" s="53">
        <v>0.23</v>
      </c>
      <c r="J620" s="5">
        <f t="shared" si="38"/>
        <v>223.85999999999999</v>
      </c>
      <c r="K620" s="92" t="s">
        <v>88</v>
      </c>
      <c r="L620" s="18"/>
      <c r="M620" s="18"/>
      <c r="N620" s="23"/>
      <c r="O620" s="92" t="s">
        <v>736</v>
      </c>
      <c r="P620" s="70"/>
      <c r="Q620" s="58">
        <f>VLOOKUP(C620,[1]CENNIK!$C:$I,6,0)</f>
        <v>173</v>
      </c>
      <c r="R620" s="58">
        <f t="shared" si="39"/>
        <v>9</v>
      </c>
      <c r="S620" s="86">
        <f t="shared" si="37"/>
        <v>5.2023121387283239E-2</v>
      </c>
      <c r="T620" s="2"/>
      <c r="U620" s="2"/>
      <c r="V620" s="2"/>
      <c r="W620" s="2"/>
    </row>
    <row r="621" spans="1:23" s="48" customFormat="1">
      <c r="A621" s="90">
        <v>616</v>
      </c>
      <c r="B621" s="45" t="s">
        <v>597</v>
      </c>
      <c r="C621" s="17" t="s">
        <v>809</v>
      </c>
      <c r="D621" s="17" t="s">
        <v>57</v>
      </c>
      <c r="E621" s="46">
        <v>5901812981295</v>
      </c>
      <c r="F621" s="46" t="s">
        <v>810</v>
      </c>
      <c r="G621" s="91" t="s">
        <v>17</v>
      </c>
      <c r="H621" s="4">
        <v>66</v>
      </c>
      <c r="I621" s="53">
        <v>0.23</v>
      </c>
      <c r="J621" s="5">
        <f t="shared" si="38"/>
        <v>81.179999999999993</v>
      </c>
      <c r="K621" s="92" t="s">
        <v>88</v>
      </c>
      <c r="L621" s="18"/>
      <c r="M621" s="18"/>
      <c r="N621" s="23"/>
      <c r="O621" s="92" t="s">
        <v>736</v>
      </c>
      <c r="P621" s="70"/>
      <c r="Q621" s="58">
        <f>VLOOKUP(C621,[1]CENNIK!$C:$I,6,0)</f>
        <v>63</v>
      </c>
      <c r="R621" s="58">
        <f t="shared" si="39"/>
        <v>3</v>
      </c>
      <c r="S621" s="86">
        <f t="shared" si="37"/>
        <v>4.7619047619047616E-2</v>
      </c>
      <c r="T621" s="2"/>
      <c r="U621" s="2"/>
      <c r="V621" s="2"/>
      <c r="W621" s="2"/>
    </row>
    <row r="622" spans="1:23" s="48" customFormat="1">
      <c r="A622" s="90">
        <v>617</v>
      </c>
      <c r="B622" s="45" t="s">
        <v>597</v>
      </c>
      <c r="C622" s="17" t="s">
        <v>811</v>
      </c>
      <c r="D622" s="17" t="s">
        <v>57</v>
      </c>
      <c r="E622" s="46">
        <v>5901812981301</v>
      </c>
      <c r="F622" s="46" t="s">
        <v>812</v>
      </c>
      <c r="G622" s="91" t="s">
        <v>17</v>
      </c>
      <c r="H622" s="4">
        <v>35</v>
      </c>
      <c r="I622" s="53">
        <v>0.23</v>
      </c>
      <c r="J622" s="5">
        <f t="shared" si="38"/>
        <v>43.05</v>
      </c>
      <c r="K622" s="92" t="s">
        <v>88</v>
      </c>
      <c r="L622" s="18"/>
      <c r="M622" s="18"/>
      <c r="N622" s="23"/>
      <c r="O622" s="92" t="s">
        <v>736</v>
      </c>
      <c r="P622" s="70"/>
      <c r="Q622" s="58">
        <f>VLOOKUP(C622,[1]CENNIK!$C:$I,6,0)</f>
        <v>33</v>
      </c>
      <c r="R622" s="58">
        <f t="shared" si="39"/>
        <v>2</v>
      </c>
      <c r="S622" s="86">
        <f t="shared" si="37"/>
        <v>6.0606060606060608E-2</v>
      </c>
      <c r="T622" s="2"/>
      <c r="U622" s="2"/>
      <c r="V622" s="2"/>
      <c r="W622" s="2"/>
    </row>
    <row r="623" spans="1:23" s="48" customFormat="1">
      <c r="A623" s="90">
        <v>618</v>
      </c>
      <c r="B623" s="45" t="s">
        <v>597</v>
      </c>
      <c r="C623" s="17" t="s">
        <v>813</v>
      </c>
      <c r="D623" s="17" t="s">
        <v>51</v>
      </c>
      <c r="E623" s="46"/>
      <c r="F623" s="46" t="s">
        <v>814</v>
      </c>
      <c r="G623" s="91" t="s">
        <v>17</v>
      </c>
      <c r="H623" s="4">
        <v>537</v>
      </c>
      <c r="I623" s="53">
        <v>0.23</v>
      </c>
      <c r="J623" s="5">
        <f t="shared" si="38"/>
        <v>660.51</v>
      </c>
      <c r="K623" s="92" t="s">
        <v>88</v>
      </c>
      <c r="L623" s="18"/>
      <c r="M623" s="18"/>
      <c r="N623" s="23"/>
      <c r="O623" s="92" t="s">
        <v>19</v>
      </c>
      <c r="P623" s="70"/>
      <c r="Q623" s="58">
        <f>VLOOKUP(C623,[1]CENNIK!$C:$I,6,0)</f>
        <v>511</v>
      </c>
      <c r="R623" s="58">
        <f t="shared" si="39"/>
        <v>26</v>
      </c>
      <c r="S623" s="86">
        <f t="shared" si="37"/>
        <v>5.0880626223091974E-2</v>
      </c>
      <c r="T623" s="2"/>
      <c r="U623" s="2"/>
      <c r="V623" s="2"/>
      <c r="W623" s="2"/>
    </row>
    <row r="624" spans="1:23" s="48" customFormat="1">
      <c r="A624" s="90">
        <v>619</v>
      </c>
      <c r="B624" s="45" t="s">
        <v>597</v>
      </c>
      <c r="C624" s="17" t="s">
        <v>815</v>
      </c>
      <c r="D624" s="17" t="s">
        <v>51</v>
      </c>
      <c r="E624" s="46">
        <v>5907538001989</v>
      </c>
      <c r="F624" s="46" t="s">
        <v>816</v>
      </c>
      <c r="G624" s="91" t="s">
        <v>17</v>
      </c>
      <c r="H624" s="4">
        <v>668</v>
      </c>
      <c r="I624" s="53">
        <v>0.23</v>
      </c>
      <c r="J624" s="5">
        <f t="shared" si="38"/>
        <v>821.64</v>
      </c>
      <c r="K624" s="92" t="s">
        <v>88</v>
      </c>
      <c r="L624" s="18"/>
      <c r="M624" s="18"/>
      <c r="N624" s="23"/>
      <c r="O624" s="92" t="s">
        <v>19</v>
      </c>
      <c r="P624" s="70"/>
      <c r="Q624" s="58">
        <f>VLOOKUP(C624,[1]CENNIK!$C:$I,6,0)</f>
        <v>636</v>
      </c>
      <c r="R624" s="58">
        <f t="shared" si="39"/>
        <v>32</v>
      </c>
      <c r="S624" s="86">
        <f t="shared" si="37"/>
        <v>5.0314465408805034E-2</v>
      </c>
      <c r="T624" s="2"/>
      <c r="U624" s="2"/>
      <c r="V624" s="2"/>
      <c r="W624" s="2"/>
    </row>
    <row r="625" spans="1:23" s="48" customFormat="1">
      <c r="A625" s="90">
        <v>620</v>
      </c>
      <c r="B625" s="45" t="s">
        <v>597</v>
      </c>
      <c r="C625" s="17" t="s">
        <v>817</v>
      </c>
      <c r="D625" s="17" t="s">
        <v>51</v>
      </c>
      <c r="E625" s="46">
        <v>5907538002009</v>
      </c>
      <c r="F625" s="46" t="s">
        <v>818</v>
      </c>
      <c r="G625" s="91" t="s">
        <v>17</v>
      </c>
      <c r="H625" s="4">
        <v>99</v>
      </c>
      <c r="I625" s="53">
        <v>0.23</v>
      </c>
      <c r="J625" s="5">
        <f t="shared" si="38"/>
        <v>121.77</v>
      </c>
      <c r="K625" s="92" t="s">
        <v>88</v>
      </c>
      <c r="L625" s="18"/>
      <c r="M625" s="18"/>
      <c r="N625" s="23"/>
      <c r="O625" s="92" t="s">
        <v>19</v>
      </c>
      <c r="P625" s="70"/>
      <c r="Q625" s="58">
        <f>VLOOKUP(C625,[1]CENNIK!$C:$I,6,0)</f>
        <v>94</v>
      </c>
      <c r="R625" s="58">
        <f t="shared" si="39"/>
        <v>5</v>
      </c>
      <c r="S625" s="86">
        <f t="shared" si="37"/>
        <v>5.3191489361702128E-2</v>
      </c>
      <c r="T625" s="2"/>
      <c r="U625" s="2"/>
      <c r="V625" s="2"/>
      <c r="W625" s="2"/>
    </row>
    <row r="626" spans="1:23" s="48" customFormat="1">
      <c r="A626" s="90">
        <v>621</v>
      </c>
      <c r="B626" s="45" t="s">
        <v>597</v>
      </c>
      <c r="C626" s="17" t="s">
        <v>819</v>
      </c>
      <c r="D626" s="17" t="s">
        <v>51</v>
      </c>
      <c r="E626" s="46">
        <v>5907538002016</v>
      </c>
      <c r="F626" s="46" t="s">
        <v>820</v>
      </c>
      <c r="G626" s="91" t="s">
        <v>17</v>
      </c>
      <c r="H626" s="4">
        <v>51</v>
      </c>
      <c r="I626" s="53">
        <v>0.23</v>
      </c>
      <c r="J626" s="5">
        <f t="shared" si="38"/>
        <v>62.73</v>
      </c>
      <c r="K626" s="92" t="s">
        <v>88</v>
      </c>
      <c r="L626" s="18"/>
      <c r="M626" s="18"/>
      <c r="N626" s="23"/>
      <c r="O626" s="92" t="s">
        <v>19</v>
      </c>
      <c r="P626" s="70"/>
      <c r="Q626" s="58">
        <f>VLOOKUP(C626,[1]CENNIK!$C:$I,6,0)</f>
        <v>49</v>
      </c>
      <c r="R626" s="58">
        <f t="shared" si="39"/>
        <v>2</v>
      </c>
      <c r="S626" s="86">
        <f t="shared" si="37"/>
        <v>4.0816326530612242E-2</v>
      </c>
      <c r="T626" s="2"/>
      <c r="U626" s="2"/>
      <c r="V626" s="2"/>
      <c r="W626" s="2"/>
    </row>
    <row r="627" spans="1:23" s="48" customFormat="1" ht="16.2" thickBot="1">
      <c r="A627" s="90">
        <v>622</v>
      </c>
      <c r="B627" s="45" t="s">
        <v>597</v>
      </c>
      <c r="C627" s="17">
        <v>12000119</v>
      </c>
      <c r="D627" s="17" t="s">
        <v>821</v>
      </c>
      <c r="E627" s="46">
        <v>5901812983060</v>
      </c>
      <c r="F627" s="46" t="s">
        <v>822</v>
      </c>
      <c r="G627" s="91" t="s">
        <v>17</v>
      </c>
      <c r="H627" s="58">
        <v>717</v>
      </c>
      <c r="I627" s="53">
        <v>0.23</v>
      </c>
      <c r="J627" s="5">
        <f t="shared" si="38"/>
        <v>881.91</v>
      </c>
      <c r="K627" s="92" t="s">
        <v>88</v>
      </c>
      <c r="L627" s="18"/>
      <c r="M627" s="24"/>
      <c r="N627" s="23"/>
      <c r="O627" s="92" t="s">
        <v>823</v>
      </c>
      <c r="P627" s="70"/>
      <c r="Q627" s="58">
        <f>VLOOKUP(C627,[1]CENNIK!$C:$I,6,0)</f>
        <v>683</v>
      </c>
      <c r="R627" s="58">
        <f t="shared" si="39"/>
        <v>34</v>
      </c>
      <c r="S627" s="86">
        <f t="shared" si="37"/>
        <v>4.9780380673499269E-2</v>
      </c>
      <c r="T627" s="2"/>
      <c r="U627" s="2"/>
      <c r="V627" s="2"/>
      <c r="W627" s="2"/>
    </row>
    <row r="628" spans="1:23" s="48" customFormat="1" ht="16.2" thickTop="1">
      <c r="A628" s="90">
        <v>623</v>
      </c>
      <c r="B628" s="94" t="s">
        <v>826</v>
      </c>
      <c r="C628" s="26" t="s">
        <v>827</v>
      </c>
      <c r="D628" s="26" t="s">
        <v>90</v>
      </c>
      <c r="E628" s="95">
        <v>8595590805620</v>
      </c>
      <c r="F628" s="95" t="s">
        <v>828</v>
      </c>
      <c r="G628" s="96" t="s">
        <v>17</v>
      </c>
      <c r="H628" s="64">
        <v>2959</v>
      </c>
      <c r="I628" s="61">
        <v>0.23</v>
      </c>
      <c r="J628" s="28">
        <f t="shared" si="38"/>
        <v>3639.57</v>
      </c>
      <c r="K628" s="97" t="s">
        <v>88</v>
      </c>
      <c r="L628" s="29"/>
      <c r="M628" s="30"/>
      <c r="N628" s="31"/>
      <c r="O628" s="97" t="s">
        <v>19</v>
      </c>
      <c r="P628" s="70"/>
      <c r="Q628" s="58">
        <f>VLOOKUP(C628,[1]CENNIK!$C:$I,6,0)</f>
        <v>2959</v>
      </c>
      <c r="R628" s="58">
        <f t="shared" si="39"/>
        <v>0</v>
      </c>
      <c r="S628" s="86">
        <f t="shared" si="37"/>
        <v>0</v>
      </c>
      <c r="T628" s="2"/>
      <c r="U628" s="2"/>
      <c r="V628" s="2"/>
      <c r="W628" s="2"/>
    </row>
    <row r="629" spans="1:23" s="48" customFormat="1">
      <c r="A629" s="90">
        <v>624</v>
      </c>
      <c r="B629" s="45" t="s">
        <v>826</v>
      </c>
      <c r="C629" s="17" t="s">
        <v>829</v>
      </c>
      <c r="D629" s="17" t="s">
        <v>90</v>
      </c>
      <c r="E629" s="46">
        <v>8595590807181</v>
      </c>
      <c r="F629" s="46" t="s">
        <v>830</v>
      </c>
      <c r="G629" s="91" t="s">
        <v>17</v>
      </c>
      <c r="H629" s="4">
        <v>3333</v>
      </c>
      <c r="I629" s="53">
        <v>0.23</v>
      </c>
      <c r="J629" s="5">
        <f t="shared" si="38"/>
        <v>4099.59</v>
      </c>
      <c r="K629" s="92" t="s">
        <v>88</v>
      </c>
      <c r="L629" s="18"/>
      <c r="M629" s="24"/>
      <c r="N629" s="23"/>
      <c r="O629" s="92" t="s">
        <v>19</v>
      </c>
      <c r="P629" s="70"/>
      <c r="Q629" s="58">
        <f>VLOOKUP(C629,[1]CENNIK!$C:$I,6,0)</f>
        <v>3333</v>
      </c>
      <c r="R629" s="58">
        <f t="shared" si="39"/>
        <v>0</v>
      </c>
      <c r="S629" s="86">
        <f t="shared" si="37"/>
        <v>0</v>
      </c>
      <c r="T629" s="2"/>
      <c r="U629" s="2"/>
      <c r="V629" s="2"/>
      <c r="W629" s="2"/>
    </row>
    <row r="630" spans="1:23" s="48" customFormat="1">
      <c r="A630" s="90">
        <v>625</v>
      </c>
      <c r="B630" s="45" t="s">
        <v>826</v>
      </c>
      <c r="C630" s="17" t="s">
        <v>831</v>
      </c>
      <c r="D630" s="17" t="s">
        <v>90</v>
      </c>
      <c r="E630" s="46">
        <v>8595590805521</v>
      </c>
      <c r="F630" s="46" t="s">
        <v>832</v>
      </c>
      <c r="G630" s="91" t="s">
        <v>17</v>
      </c>
      <c r="H630" s="4">
        <v>3696</v>
      </c>
      <c r="I630" s="53">
        <v>0.23</v>
      </c>
      <c r="J630" s="5">
        <f t="shared" si="38"/>
        <v>4546.08</v>
      </c>
      <c r="K630" s="92" t="s">
        <v>88</v>
      </c>
      <c r="L630" s="18"/>
      <c r="M630" s="24"/>
      <c r="N630" s="23"/>
      <c r="O630" s="92" t="s">
        <v>19</v>
      </c>
      <c r="P630" s="70"/>
      <c r="Q630" s="58">
        <f>VLOOKUP(C630,[1]CENNIK!$C:$I,6,0)</f>
        <v>3696</v>
      </c>
      <c r="R630" s="58">
        <f t="shared" si="39"/>
        <v>0</v>
      </c>
      <c r="S630" s="86">
        <f t="shared" si="37"/>
        <v>0</v>
      </c>
      <c r="T630" s="2"/>
      <c r="U630" s="2"/>
      <c r="V630" s="2"/>
      <c r="W630" s="2"/>
    </row>
    <row r="631" spans="1:23" s="48" customFormat="1">
      <c r="A631" s="90">
        <v>626</v>
      </c>
      <c r="B631" s="45" t="s">
        <v>826</v>
      </c>
      <c r="C631" s="17" t="s">
        <v>833</v>
      </c>
      <c r="D631" s="17" t="s">
        <v>90</v>
      </c>
      <c r="E631" s="46">
        <v>8595590800342</v>
      </c>
      <c r="F631" s="46" t="s">
        <v>834</v>
      </c>
      <c r="G631" s="91" t="s">
        <v>17</v>
      </c>
      <c r="H631" s="4">
        <v>4946</v>
      </c>
      <c r="I631" s="53">
        <v>0.23</v>
      </c>
      <c r="J631" s="5">
        <f t="shared" ref="J631:J659" si="40">H631*(1+I631)</f>
        <v>6083.58</v>
      </c>
      <c r="K631" s="92" t="s">
        <v>88</v>
      </c>
      <c r="L631" s="18"/>
      <c r="M631" s="24"/>
      <c r="N631" s="23"/>
      <c r="O631" s="92" t="s">
        <v>19</v>
      </c>
      <c r="P631" s="70"/>
      <c r="Q631" s="58">
        <f>VLOOKUP(C631,[1]CENNIK!$C:$I,6,0)</f>
        <v>4946</v>
      </c>
      <c r="R631" s="58">
        <f t="shared" si="39"/>
        <v>0</v>
      </c>
      <c r="S631" s="86">
        <f t="shared" si="37"/>
        <v>0</v>
      </c>
      <c r="T631" s="2"/>
      <c r="U631" s="2"/>
      <c r="V631" s="2"/>
      <c r="W631" s="2"/>
    </row>
    <row r="632" spans="1:23" s="48" customFormat="1">
      <c r="A632" s="90">
        <v>627</v>
      </c>
      <c r="B632" s="45" t="s">
        <v>826</v>
      </c>
      <c r="C632" s="17" t="s">
        <v>835</v>
      </c>
      <c r="D632" s="17" t="s">
        <v>90</v>
      </c>
      <c r="E632" s="46">
        <v>8594036084803</v>
      </c>
      <c r="F632" s="46" t="s">
        <v>836</v>
      </c>
      <c r="G632" s="91" t="s">
        <v>17</v>
      </c>
      <c r="H632" s="4">
        <v>5766</v>
      </c>
      <c r="I632" s="53">
        <v>0.23</v>
      </c>
      <c r="J632" s="5">
        <f t="shared" si="40"/>
        <v>7092.18</v>
      </c>
      <c r="K632" s="92" t="s">
        <v>88</v>
      </c>
      <c r="L632" s="18"/>
      <c r="M632" s="24"/>
      <c r="N632" s="23"/>
      <c r="O632" s="92" t="s">
        <v>19</v>
      </c>
      <c r="P632" s="70"/>
      <c r="Q632" s="58">
        <f>VLOOKUP(C632,[1]CENNIK!$C:$I,6,0)</f>
        <v>5766</v>
      </c>
      <c r="R632" s="58">
        <f t="shared" si="39"/>
        <v>0</v>
      </c>
      <c r="S632" s="86">
        <f t="shared" si="37"/>
        <v>0</v>
      </c>
      <c r="T632" s="2"/>
      <c r="U632" s="2"/>
      <c r="V632" s="2"/>
      <c r="W632" s="2"/>
    </row>
    <row r="633" spans="1:23" s="48" customFormat="1">
      <c r="A633" s="90">
        <v>628</v>
      </c>
      <c r="B633" s="45" t="s">
        <v>826</v>
      </c>
      <c r="C633" s="17" t="s">
        <v>837</v>
      </c>
      <c r="D633" s="17" t="s">
        <v>90</v>
      </c>
      <c r="E633" s="46">
        <v>8595590802087</v>
      </c>
      <c r="F633" s="46" t="s">
        <v>838</v>
      </c>
      <c r="G633" s="91" t="s">
        <v>17</v>
      </c>
      <c r="H633" s="4">
        <v>5855</v>
      </c>
      <c r="I633" s="53">
        <v>0.23</v>
      </c>
      <c r="J633" s="5">
        <f t="shared" si="40"/>
        <v>7201.65</v>
      </c>
      <c r="K633" s="92" t="s">
        <v>88</v>
      </c>
      <c r="L633" s="18"/>
      <c r="M633" s="24"/>
      <c r="N633" s="23"/>
      <c r="O633" s="92" t="s">
        <v>19</v>
      </c>
      <c r="P633" s="70"/>
      <c r="Q633" s="58">
        <f>VLOOKUP(C633,[1]CENNIK!$C:$I,6,0)</f>
        <v>5855</v>
      </c>
      <c r="R633" s="58">
        <f t="shared" si="39"/>
        <v>0</v>
      </c>
      <c r="S633" s="86">
        <f t="shared" si="37"/>
        <v>0</v>
      </c>
      <c r="T633" s="2"/>
      <c r="U633" s="2"/>
      <c r="V633" s="2"/>
      <c r="W633" s="2"/>
    </row>
    <row r="634" spans="1:23" s="48" customFormat="1">
      <c r="A634" s="90">
        <v>629</v>
      </c>
      <c r="B634" s="45" t="s">
        <v>826</v>
      </c>
      <c r="C634" s="17" t="s">
        <v>839</v>
      </c>
      <c r="D634" s="17" t="s">
        <v>840</v>
      </c>
      <c r="E634" s="46">
        <v>5907538002306</v>
      </c>
      <c r="F634" s="46" t="s">
        <v>841</v>
      </c>
      <c r="G634" s="91" t="s">
        <v>17</v>
      </c>
      <c r="H634" s="58">
        <v>185</v>
      </c>
      <c r="I634" s="53">
        <v>0.23</v>
      </c>
      <c r="J634" s="5">
        <f t="shared" si="40"/>
        <v>227.54999999999998</v>
      </c>
      <c r="K634" s="92" t="s">
        <v>88</v>
      </c>
      <c r="L634" s="18"/>
      <c r="M634" s="24"/>
      <c r="N634" s="23"/>
      <c r="O634" s="92" t="s">
        <v>19</v>
      </c>
      <c r="P634" s="70"/>
      <c r="Q634" s="58">
        <f>VLOOKUP(C634,[1]CENNIK!$C:$I,6,0)</f>
        <v>185</v>
      </c>
      <c r="R634" s="58">
        <f t="shared" si="39"/>
        <v>0</v>
      </c>
      <c r="S634" s="86">
        <f t="shared" si="37"/>
        <v>0</v>
      </c>
      <c r="T634" s="2"/>
      <c r="U634" s="2"/>
      <c r="V634" s="2"/>
      <c r="W634" s="2"/>
    </row>
    <row r="635" spans="1:23" s="48" customFormat="1">
      <c r="A635" s="90">
        <v>630</v>
      </c>
      <c r="B635" s="45" t="s">
        <v>826</v>
      </c>
      <c r="C635" s="17" t="s">
        <v>842</v>
      </c>
      <c r="D635" s="17" t="s">
        <v>840</v>
      </c>
      <c r="E635" s="46">
        <v>5907538002245</v>
      </c>
      <c r="F635" s="46" t="s">
        <v>843</v>
      </c>
      <c r="G635" s="91" t="s">
        <v>17</v>
      </c>
      <c r="H635" s="58">
        <v>300</v>
      </c>
      <c r="I635" s="53">
        <v>0.23</v>
      </c>
      <c r="J635" s="5">
        <f t="shared" si="40"/>
        <v>369</v>
      </c>
      <c r="K635" s="92" t="s">
        <v>88</v>
      </c>
      <c r="L635" s="18" t="s">
        <v>28</v>
      </c>
      <c r="M635" s="24"/>
      <c r="N635" s="23"/>
      <c r="O635" s="92" t="s">
        <v>19</v>
      </c>
      <c r="P635" s="70"/>
      <c r="Q635" s="58">
        <f>VLOOKUP(C635,[1]CENNIK!$C:$I,6,0)</f>
        <v>300</v>
      </c>
      <c r="R635" s="58">
        <f t="shared" si="39"/>
        <v>0</v>
      </c>
      <c r="S635" s="86">
        <f t="shared" si="37"/>
        <v>0</v>
      </c>
      <c r="T635" s="2"/>
      <c r="U635" s="2"/>
      <c r="V635" s="2"/>
      <c r="W635" s="2"/>
    </row>
    <row r="636" spans="1:23" s="48" customFormat="1">
      <c r="A636" s="90">
        <v>631</v>
      </c>
      <c r="B636" s="45" t="s">
        <v>826</v>
      </c>
      <c r="C636" s="17" t="s">
        <v>844</v>
      </c>
      <c r="D636" s="17" t="s">
        <v>60</v>
      </c>
      <c r="E636" s="46">
        <v>8595590811584</v>
      </c>
      <c r="F636" s="46" t="s">
        <v>845</v>
      </c>
      <c r="G636" s="91" t="s">
        <v>17</v>
      </c>
      <c r="H636" s="58">
        <v>747</v>
      </c>
      <c r="I636" s="53">
        <v>0.23</v>
      </c>
      <c r="J636" s="5">
        <f t="shared" si="40"/>
        <v>918.81</v>
      </c>
      <c r="K636" s="92" t="s">
        <v>18</v>
      </c>
      <c r="L636" s="18" t="s">
        <v>28</v>
      </c>
      <c r="M636" s="24"/>
      <c r="N636" s="23"/>
      <c r="O636" s="92" t="s">
        <v>19</v>
      </c>
      <c r="P636" s="70"/>
      <c r="Q636" s="58">
        <f>VLOOKUP(C636,[1]CENNIK!$C:$I,6,0)</f>
        <v>747</v>
      </c>
      <c r="R636" s="58">
        <f t="shared" si="39"/>
        <v>0</v>
      </c>
      <c r="S636" s="86">
        <f t="shared" si="37"/>
        <v>0</v>
      </c>
      <c r="T636" s="2"/>
      <c r="U636" s="2"/>
      <c r="V636" s="2"/>
      <c r="W636" s="2"/>
    </row>
    <row r="637" spans="1:23" s="48" customFormat="1">
      <c r="A637" s="90">
        <v>632</v>
      </c>
      <c r="B637" s="45" t="s">
        <v>826</v>
      </c>
      <c r="C637" s="17">
        <v>13000015</v>
      </c>
      <c r="D637" s="17" t="s">
        <v>60</v>
      </c>
      <c r="E637" s="46">
        <v>8595590811591</v>
      </c>
      <c r="F637" s="46" t="s">
        <v>104</v>
      </c>
      <c r="G637" s="91" t="s">
        <v>17</v>
      </c>
      <c r="H637" s="58">
        <v>1366</v>
      </c>
      <c r="I637" s="53">
        <v>0.23</v>
      </c>
      <c r="J637" s="5">
        <f t="shared" si="40"/>
        <v>1680.18</v>
      </c>
      <c r="K637" s="92" t="s">
        <v>18</v>
      </c>
      <c r="L637" s="18"/>
      <c r="M637" s="24" t="s">
        <v>105</v>
      </c>
      <c r="N637" s="23"/>
      <c r="O637" s="92" t="s">
        <v>19</v>
      </c>
      <c r="P637" s="70"/>
      <c r="Q637" s="58">
        <f>VLOOKUP(C637,[1]CENNIK!$C:$I,6,0)</f>
        <v>1366</v>
      </c>
      <c r="R637" s="58">
        <f t="shared" si="39"/>
        <v>0</v>
      </c>
      <c r="S637" s="86">
        <f t="shared" si="37"/>
        <v>0</v>
      </c>
      <c r="T637" s="2"/>
      <c r="U637" s="2"/>
      <c r="V637" s="2"/>
      <c r="W637" s="2"/>
    </row>
    <row r="638" spans="1:23" s="48" customFormat="1" ht="16.2" thickBot="1">
      <c r="A638" s="90">
        <v>633</v>
      </c>
      <c r="B638" s="45" t="s">
        <v>826</v>
      </c>
      <c r="C638" s="17">
        <v>13000016</v>
      </c>
      <c r="D638" s="17" t="s">
        <v>60</v>
      </c>
      <c r="E638" s="46">
        <v>8595590811614</v>
      </c>
      <c r="F638" s="46" t="s">
        <v>93</v>
      </c>
      <c r="G638" s="91" t="s">
        <v>17</v>
      </c>
      <c r="H638" s="58">
        <v>1426</v>
      </c>
      <c r="I638" s="53">
        <v>0.23</v>
      </c>
      <c r="J638" s="5">
        <f t="shared" si="40"/>
        <v>1753.98</v>
      </c>
      <c r="K638" s="92" t="s">
        <v>18</v>
      </c>
      <c r="L638" s="18"/>
      <c r="M638" s="24" t="s">
        <v>94</v>
      </c>
      <c r="N638" s="23"/>
      <c r="O638" s="92" t="s">
        <v>19</v>
      </c>
      <c r="P638" s="70"/>
      <c r="Q638" s="58">
        <f>VLOOKUP(C638,[1]CENNIK!$C:$I,6,0)</f>
        <v>1426</v>
      </c>
      <c r="R638" s="58">
        <f t="shared" si="39"/>
        <v>0</v>
      </c>
      <c r="S638" s="86">
        <f t="shared" si="37"/>
        <v>0</v>
      </c>
      <c r="T638" s="2"/>
      <c r="U638" s="2"/>
      <c r="V638" s="2"/>
      <c r="W638" s="2"/>
    </row>
    <row r="639" spans="1:23" s="48" customFormat="1" ht="16.2" thickTop="1">
      <c r="A639" s="90">
        <v>634</v>
      </c>
      <c r="B639" s="94" t="s">
        <v>846</v>
      </c>
      <c r="C639" s="26" t="s">
        <v>208</v>
      </c>
      <c r="D639" s="26" t="s">
        <v>57</v>
      </c>
      <c r="E639" s="95">
        <v>5907538000395</v>
      </c>
      <c r="F639" s="95" t="s">
        <v>209</v>
      </c>
      <c r="G639" s="96" t="s">
        <v>17</v>
      </c>
      <c r="H639" s="64">
        <v>154</v>
      </c>
      <c r="I639" s="61">
        <v>0.23</v>
      </c>
      <c r="J639" s="28">
        <f t="shared" si="40"/>
        <v>189.42</v>
      </c>
      <c r="K639" s="97" t="s">
        <v>18</v>
      </c>
      <c r="L639" s="29"/>
      <c r="M639" s="30"/>
      <c r="N639" s="31"/>
      <c r="O639" s="97" t="s">
        <v>19</v>
      </c>
      <c r="P639" s="70"/>
      <c r="Q639" s="58">
        <f>VLOOKUP(C639,[1]CENNIK!$C:$I,6,0)</f>
        <v>144</v>
      </c>
      <c r="R639" s="58">
        <f t="shared" si="39"/>
        <v>10</v>
      </c>
      <c r="S639" s="86">
        <f t="shared" si="37"/>
        <v>6.9444444444444448E-2</v>
      </c>
      <c r="T639" s="2"/>
      <c r="U639" s="2"/>
      <c r="V639" s="2"/>
      <c r="W639" s="2"/>
    </row>
    <row r="640" spans="1:23" s="48" customFormat="1">
      <c r="A640" s="90">
        <v>635</v>
      </c>
      <c r="B640" s="45" t="s">
        <v>846</v>
      </c>
      <c r="C640" s="17" t="s">
        <v>210</v>
      </c>
      <c r="D640" s="17" t="s">
        <v>70</v>
      </c>
      <c r="E640" s="46">
        <v>8015065044083</v>
      </c>
      <c r="F640" s="46" t="s">
        <v>211</v>
      </c>
      <c r="G640" s="91" t="s">
        <v>17</v>
      </c>
      <c r="H640" s="4">
        <v>68</v>
      </c>
      <c r="I640" s="53">
        <v>0.23</v>
      </c>
      <c r="J640" s="5">
        <f t="shared" si="40"/>
        <v>83.64</v>
      </c>
      <c r="K640" s="92" t="s">
        <v>18</v>
      </c>
      <c r="L640" s="18"/>
      <c r="M640" s="24"/>
      <c r="N640" s="23"/>
      <c r="O640" s="92" t="s">
        <v>19</v>
      </c>
      <c r="P640" s="70"/>
      <c r="Q640" s="58">
        <f>VLOOKUP(C640,[1]CENNIK!$C:$I,6,0)</f>
        <v>64</v>
      </c>
      <c r="R640" s="58">
        <f t="shared" si="39"/>
        <v>4</v>
      </c>
      <c r="S640" s="86">
        <f t="shared" si="37"/>
        <v>6.25E-2</v>
      </c>
      <c r="T640" s="2"/>
      <c r="U640" s="2"/>
      <c r="V640" s="2"/>
      <c r="W640" s="2"/>
    </row>
    <row r="641" spans="1:23" s="48" customFormat="1">
      <c r="A641" s="90">
        <v>636</v>
      </c>
      <c r="B641" s="45" t="s">
        <v>846</v>
      </c>
      <c r="C641" s="17" t="s">
        <v>264</v>
      </c>
      <c r="D641" s="17" t="s">
        <v>57</v>
      </c>
      <c r="E641" s="46">
        <v>8015065709913</v>
      </c>
      <c r="F641" s="46" t="s">
        <v>265</v>
      </c>
      <c r="G641" s="91" t="s">
        <v>17</v>
      </c>
      <c r="H641" s="4">
        <v>269</v>
      </c>
      <c r="I641" s="53">
        <v>0.23</v>
      </c>
      <c r="J641" s="5">
        <f t="shared" si="40"/>
        <v>330.87</v>
      </c>
      <c r="K641" s="92" t="s">
        <v>18</v>
      </c>
      <c r="L641" s="18"/>
      <c r="M641" s="24"/>
      <c r="N641" s="23"/>
      <c r="O641" s="92" t="s">
        <v>19</v>
      </c>
      <c r="P641" s="70"/>
      <c r="Q641" s="58">
        <f>VLOOKUP(C641,[1]CENNIK!$C:$I,6,0)</f>
        <v>251</v>
      </c>
      <c r="R641" s="58">
        <f t="shared" si="39"/>
        <v>18</v>
      </c>
      <c r="S641" s="86">
        <f t="shared" si="37"/>
        <v>7.1713147410358571E-2</v>
      </c>
      <c r="T641" s="2"/>
      <c r="U641" s="2"/>
      <c r="V641" s="2"/>
      <c r="W641" s="2"/>
    </row>
    <row r="642" spans="1:23" s="48" customFormat="1" ht="31.2">
      <c r="A642" s="90">
        <v>637</v>
      </c>
      <c r="B642" s="45" t="s">
        <v>846</v>
      </c>
      <c r="C642" s="17" t="s">
        <v>278</v>
      </c>
      <c r="D642" s="17" t="s">
        <v>57</v>
      </c>
      <c r="E642" s="46">
        <v>8015065709982</v>
      </c>
      <c r="F642" s="46" t="s">
        <v>279</v>
      </c>
      <c r="G642" s="91" t="s">
        <v>17</v>
      </c>
      <c r="H642" s="4">
        <v>269</v>
      </c>
      <c r="I642" s="53">
        <v>0.23</v>
      </c>
      <c r="J642" s="5">
        <f t="shared" si="40"/>
        <v>330.87</v>
      </c>
      <c r="K642" s="92" t="s">
        <v>18</v>
      </c>
      <c r="L642" s="18"/>
      <c r="M642" s="24"/>
      <c r="N642" s="23" t="s">
        <v>991</v>
      </c>
      <c r="O642" s="92" t="s">
        <v>19</v>
      </c>
      <c r="P642" s="70"/>
      <c r="Q642" s="58">
        <f>VLOOKUP(C642,[1]CENNIK!$C:$I,6,0)</f>
        <v>251</v>
      </c>
      <c r="R642" s="58">
        <f t="shared" si="39"/>
        <v>18</v>
      </c>
      <c r="S642" s="86">
        <f t="shared" si="37"/>
        <v>7.1713147410358571E-2</v>
      </c>
      <c r="T642" s="2"/>
      <c r="U642" s="2"/>
      <c r="V642" s="2"/>
      <c r="W642" s="2"/>
    </row>
    <row r="643" spans="1:23" s="48" customFormat="1">
      <c r="A643" s="90">
        <v>638</v>
      </c>
      <c r="B643" s="45" t="s">
        <v>846</v>
      </c>
      <c r="C643" s="17" t="s">
        <v>266</v>
      </c>
      <c r="D643" s="17" t="s">
        <v>57</v>
      </c>
      <c r="E643" s="46">
        <v>8015065711480</v>
      </c>
      <c r="F643" s="46" t="s">
        <v>267</v>
      </c>
      <c r="G643" s="91" t="s">
        <v>17</v>
      </c>
      <c r="H643" s="4">
        <v>1342</v>
      </c>
      <c r="I643" s="53">
        <v>0.23</v>
      </c>
      <c r="J643" s="5">
        <f t="shared" si="40"/>
        <v>1650.66</v>
      </c>
      <c r="K643" s="92" t="s">
        <v>18</v>
      </c>
      <c r="L643" s="18"/>
      <c r="M643" s="24"/>
      <c r="N643" s="23"/>
      <c r="O643" s="92" t="s">
        <v>19</v>
      </c>
      <c r="P643" s="70"/>
      <c r="Q643" s="58">
        <f>VLOOKUP(C643,[1]CENNIK!$C:$I,6,0)</f>
        <v>1254</v>
      </c>
      <c r="R643" s="58">
        <f t="shared" si="39"/>
        <v>88</v>
      </c>
      <c r="S643" s="86">
        <f t="shared" ref="S643:S659" si="41">R643/Q643</f>
        <v>7.0175438596491224E-2</v>
      </c>
      <c r="T643" s="2"/>
      <c r="U643" s="2"/>
      <c r="V643" s="2"/>
      <c r="W643" s="2"/>
    </row>
    <row r="644" spans="1:23" s="48" customFormat="1" ht="31.2">
      <c r="A644" s="90">
        <v>639</v>
      </c>
      <c r="B644" s="45" t="s">
        <v>846</v>
      </c>
      <c r="C644" s="17" t="s">
        <v>305</v>
      </c>
      <c r="D644" s="17" t="s">
        <v>57</v>
      </c>
      <c r="E644" s="46">
        <v>8015065715105</v>
      </c>
      <c r="F644" s="46" t="s">
        <v>306</v>
      </c>
      <c r="G644" s="91" t="s">
        <v>17</v>
      </c>
      <c r="H644" s="4">
        <v>1342</v>
      </c>
      <c r="I644" s="53">
        <v>0.23</v>
      </c>
      <c r="J644" s="5">
        <f t="shared" si="40"/>
        <v>1650.66</v>
      </c>
      <c r="K644" s="92" t="s">
        <v>18</v>
      </c>
      <c r="L644" s="18"/>
      <c r="M644" s="24"/>
      <c r="N644" s="23"/>
      <c r="O644" s="92" t="s">
        <v>19</v>
      </c>
      <c r="P644" s="70"/>
      <c r="Q644" s="58">
        <f>VLOOKUP(C644,[1]CENNIK!$C:$I,6,0)</f>
        <v>1254</v>
      </c>
      <c r="R644" s="58">
        <f t="shared" si="39"/>
        <v>88</v>
      </c>
      <c r="S644" s="86">
        <f t="shared" si="41"/>
        <v>7.0175438596491224E-2</v>
      </c>
      <c r="T644" s="2"/>
      <c r="U644" s="2"/>
      <c r="V644" s="2"/>
      <c r="W644" s="2"/>
    </row>
    <row r="645" spans="1:23" s="48" customFormat="1">
      <c r="A645" s="90">
        <v>640</v>
      </c>
      <c r="B645" s="45" t="s">
        <v>846</v>
      </c>
      <c r="C645" s="17" t="s">
        <v>847</v>
      </c>
      <c r="D645" s="17" t="s">
        <v>57</v>
      </c>
      <c r="E645" s="46">
        <v>8015065714214</v>
      </c>
      <c r="F645" s="46" t="s">
        <v>848</v>
      </c>
      <c r="G645" s="91" t="s">
        <v>17</v>
      </c>
      <c r="H645" s="4">
        <v>1069</v>
      </c>
      <c r="I645" s="53">
        <v>0.23</v>
      </c>
      <c r="J645" s="5">
        <f t="shared" si="40"/>
        <v>1314.87</v>
      </c>
      <c r="K645" s="92" t="s">
        <v>18</v>
      </c>
      <c r="L645" s="18" t="s">
        <v>28</v>
      </c>
      <c r="M645" s="24"/>
      <c r="N645" s="23"/>
      <c r="O645" s="92" t="s">
        <v>19</v>
      </c>
      <c r="P645" s="70"/>
      <c r="Q645" s="58">
        <f>VLOOKUP(C645,[1]CENNIK!$C:$I,6,0)</f>
        <v>999</v>
      </c>
      <c r="R645" s="58">
        <f t="shared" si="39"/>
        <v>70</v>
      </c>
      <c r="S645" s="86">
        <f t="shared" si="41"/>
        <v>7.0070070070070073E-2</v>
      </c>
      <c r="T645" s="2"/>
      <c r="U645" s="2"/>
      <c r="V645" s="2"/>
      <c r="W645" s="2"/>
    </row>
    <row r="646" spans="1:23" s="48" customFormat="1">
      <c r="A646" s="90">
        <v>641</v>
      </c>
      <c r="B646" s="45" t="s">
        <v>846</v>
      </c>
      <c r="C646" s="17" t="s">
        <v>236</v>
      </c>
      <c r="D646" s="17" t="s">
        <v>57</v>
      </c>
      <c r="E646" s="46" t="s">
        <v>237</v>
      </c>
      <c r="F646" s="46" t="s">
        <v>238</v>
      </c>
      <c r="G646" s="91" t="s">
        <v>17</v>
      </c>
      <c r="H646" s="4">
        <v>453</v>
      </c>
      <c r="I646" s="53">
        <v>0.23</v>
      </c>
      <c r="J646" s="5">
        <f t="shared" si="40"/>
        <v>557.18999999999994</v>
      </c>
      <c r="K646" s="92" t="s">
        <v>18</v>
      </c>
      <c r="L646" s="18"/>
      <c r="M646" s="24"/>
      <c r="N646" s="23"/>
      <c r="O646" s="92" t="s">
        <v>19</v>
      </c>
      <c r="P646" s="70"/>
      <c r="Q646" s="58">
        <f>VLOOKUP(C646,[1]CENNIK!$C:$I,6,0)</f>
        <v>423</v>
      </c>
      <c r="R646" s="58">
        <f t="shared" si="39"/>
        <v>30</v>
      </c>
      <c r="S646" s="86">
        <f t="shared" si="41"/>
        <v>7.0921985815602842E-2</v>
      </c>
      <c r="T646" s="2"/>
      <c r="U646" s="2"/>
      <c r="V646" s="2"/>
      <c r="W646" s="2"/>
    </row>
    <row r="647" spans="1:23" s="48" customFormat="1">
      <c r="A647" s="90">
        <v>642</v>
      </c>
      <c r="B647" s="45" t="s">
        <v>846</v>
      </c>
      <c r="C647" s="17" t="s">
        <v>214</v>
      </c>
      <c r="D647" s="17" t="s">
        <v>215</v>
      </c>
      <c r="E647" s="46">
        <v>8015065067457</v>
      </c>
      <c r="F647" s="46" t="s">
        <v>216</v>
      </c>
      <c r="G647" s="91" t="s">
        <v>17</v>
      </c>
      <c r="H647" s="4">
        <v>689</v>
      </c>
      <c r="I647" s="53">
        <v>0.23</v>
      </c>
      <c r="J647" s="5">
        <f t="shared" si="40"/>
        <v>847.47</v>
      </c>
      <c r="K647" s="92" t="s">
        <v>88</v>
      </c>
      <c r="L647" s="18"/>
      <c r="M647" s="24"/>
      <c r="N647" s="23"/>
      <c r="O647" s="92" t="s">
        <v>19</v>
      </c>
      <c r="P647" s="70"/>
      <c r="Q647" s="58">
        <f>VLOOKUP(C647,[1]CENNIK!$C:$I,6,0)</f>
        <v>644</v>
      </c>
      <c r="R647" s="58">
        <f t="shared" si="39"/>
        <v>45</v>
      </c>
      <c r="S647" s="86">
        <f t="shared" si="41"/>
        <v>6.9875776397515521E-2</v>
      </c>
      <c r="T647" s="2"/>
      <c r="U647" s="2"/>
      <c r="V647" s="2"/>
      <c r="W647" s="2"/>
    </row>
    <row r="648" spans="1:23" s="48" customFormat="1">
      <c r="A648" s="90">
        <v>643</v>
      </c>
      <c r="B648" s="45" t="s">
        <v>846</v>
      </c>
      <c r="C648" s="17">
        <v>30700500</v>
      </c>
      <c r="D648" s="17" t="s">
        <v>86</v>
      </c>
      <c r="E648" s="46">
        <v>8019495417394</v>
      </c>
      <c r="F648" s="46" t="s">
        <v>217</v>
      </c>
      <c r="G648" s="91" t="s">
        <v>17</v>
      </c>
      <c r="H648" s="58">
        <v>333</v>
      </c>
      <c r="I648" s="53">
        <v>0.23</v>
      </c>
      <c r="J648" s="5">
        <f t="shared" si="40"/>
        <v>409.59</v>
      </c>
      <c r="K648" s="92" t="s">
        <v>88</v>
      </c>
      <c r="L648" s="18"/>
      <c r="M648" s="24"/>
      <c r="N648" s="23"/>
      <c r="O648" s="92" t="s">
        <v>19</v>
      </c>
      <c r="P648" s="70"/>
      <c r="Q648" s="58">
        <f>VLOOKUP(C648,[1]CENNIK!$C:$I,6,0)</f>
        <v>333</v>
      </c>
      <c r="R648" s="58">
        <f t="shared" si="39"/>
        <v>0</v>
      </c>
      <c r="S648" s="86">
        <f t="shared" si="41"/>
        <v>0</v>
      </c>
      <c r="T648" s="2"/>
      <c r="U648" s="2"/>
      <c r="V648" s="2"/>
      <c r="W648" s="2"/>
    </row>
    <row r="649" spans="1:23" s="48" customFormat="1" ht="16.2" thickBot="1">
      <c r="A649" s="90">
        <v>644</v>
      </c>
      <c r="B649" s="49" t="s">
        <v>846</v>
      </c>
      <c r="C649" s="19" t="s">
        <v>85</v>
      </c>
      <c r="D649" s="19" t="s">
        <v>86</v>
      </c>
      <c r="E649" s="47">
        <v>8019495403700</v>
      </c>
      <c r="F649" s="47" t="s">
        <v>87</v>
      </c>
      <c r="G649" s="98" t="s">
        <v>17</v>
      </c>
      <c r="H649" s="59">
        <v>594</v>
      </c>
      <c r="I649" s="52">
        <v>0.23</v>
      </c>
      <c r="J649" s="6">
        <f t="shared" si="40"/>
        <v>730.62</v>
      </c>
      <c r="K649" s="99" t="s">
        <v>88</v>
      </c>
      <c r="L649" s="20"/>
      <c r="M649" s="25"/>
      <c r="N649" s="32"/>
      <c r="O649" s="99" t="s">
        <v>19</v>
      </c>
      <c r="P649" s="70"/>
      <c r="Q649" s="58">
        <f>VLOOKUP(C649,[1]CENNIK!$C:$I,6,0)</f>
        <v>594</v>
      </c>
      <c r="R649" s="58">
        <f t="shared" si="39"/>
        <v>0</v>
      </c>
      <c r="S649" s="86">
        <f t="shared" si="41"/>
        <v>0</v>
      </c>
      <c r="T649" s="2"/>
      <c r="U649" s="2"/>
      <c r="V649" s="2"/>
      <c r="W649" s="2"/>
    </row>
    <row r="650" spans="1:23" s="48" customFormat="1" ht="31.8" thickTop="1">
      <c r="A650" s="90">
        <v>645</v>
      </c>
      <c r="B650" s="45" t="s">
        <v>849</v>
      </c>
      <c r="C650" s="17" t="s">
        <v>850</v>
      </c>
      <c r="D650" s="17" t="s">
        <v>102</v>
      </c>
      <c r="E650" s="46">
        <v>8000000012852</v>
      </c>
      <c r="F650" s="46" t="s">
        <v>851</v>
      </c>
      <c r="G650" s="91" t="s">
        <v>17</v>
      </c>
      <c r="H650" s="4">
        <v>116</v>
      </c>
      <c r="I650" s="53">
        <v>0.23</v>
      </c>
      <c r="J650" s="5">
        <f t="shared" si="40"/>
        <v>142.68</v>
      </c>
      <c r="K650" s="92" t="s">
        <v>88</v>
      </c>
      <c r="L650" s="18"/>
      <c r="M650" s="24"/>
      <c r="N650" s="23" t="s">
        <v>991</v>
      </c>
      <c r="O650" s="92" t="s">
        <v>19</v>
      </c>
      <c r="P650" s="70"/>
      <c r="Q650" s="58">
        <f>VLOOKUP(C650,[1]CENNIK!$C:$I,6,0)</f>
        <v>116</v>
      </c>
      <c r="R650" s="58">
        <f t="shared" si="39"/>
        <v>0</v>
      </c>
      <c r="S650" s="86">
        <f t="shared" si="41"/>
        <v>0</v>
      </c>
      <c r="T650" s="2"/>
      <c r="U650" s="2"/>
      <c r="V650" s="2"/>
      <c r="W650" s="2"/>
    </row>
    <row r="651" spans="1:23" s="48" customFormat="1" ht="31.2">
      <c r="A651" s="90">
        <v>646</v>
      </c>
      <c r="B651" s="45" t="s">
        <v>849</v>
      </c>
      <c r="C651" s="17" t="s">
        <v>852</v>
      </c>
      <c r="D651" s="17" t="s">
        <v>102</v>
      </c>
      <c r="E651" s="46">
        <v>8000000013019</v>
      </c>
      <c r="F651" s="46" t="s">
        <v>853</v>
      </c>
      <c r="G651" s="91" t="s">
        <v>17</v>
      </c>
      <c r="H651" s="4">
        <v>127</v>
      </c>
      <c r="I651" s="53">
        <v>0.23</v>
      </c>
      <c r="J651" s="5">
        <f t="shared" si="40"/>
        <v>156.21</v>
      </c>
      <c r="K651" s="92" t="s">
        <v>88</v>
      </c>
      <c r="L651" s="18"/>
      <c r="M651" s="24"/>
      <c r="N651" s="23" t="s">
        <v>991</v>
      </c>
      <c r="O651" s="92" t="s">
        <v>19</v>
      </c>
      <c r="P651" s="70"/>
      <c r="Q651" s="58">
        <f>VLOOKUP(C651,[1]CENNIK!$C:$I,6,0)</f>
        <v>127</v>
      </c>
      <c r="R651" s="58">
        <f t="shared" si="39"/>
        <v>0</v>
      </c>
      <c r="S651" s="86">
        <f t="shared" si="41"/>
        <v>0</v>
      </c>
      <c r="T651" s="2"/>
      <c r="U651" s="2"/>
      <c r="V651" s="2"/>
      <c r="W651" s="2"/>
    </row>
    <row r="652" spans="1:23" s="48" customFormat="1" ht="31.2">
      <c r="A652" s="90">
        <v>647</v>
      </c>
      <c r="B652" s="45" t="s">
        <v>849</v>
      </c>
      <c r="C652" s="17" t="s">
        <v>854</v>
      </c>
      <c r="D652" s="17" t="s">
        <v>102</v>
      </c>
      <c r="E652" s="46">
        <v>8000000013224</v>
      </c>
      <c r="F652" s="46" t="s">
        <v>855</v>
      </c>
      <c r="G652" s="91" t="s">
        <v>17</v>
      </c>
      <c r="H652" s="4">
        <v>169</v>
      </c>
      <c r="I652" s="53">
        <v>0.23</v>
      </c>
      <c r="J652" s="5">
        <f t="shared" si="40"/>
        <v>207.87</v>
      </c>
      <c r="K652" s="92" t="s">
        <v>88</v>
      </c>
      <c r="L652" s="18"/>
      <c r="M652" s="24"/>
      <c r="N652" s="23" t="s">
        <v>991</v>
      </c>
      <c r="O652" s="92" t="s">
        <v>19</v>
      </c>
      <c r="P652" s="70"/>
      <c r="Q652" s="58">
        <f>VLOOKUP(C652,[1]CENNIK!$C:$I,6,0)</f>
        <v>169</v>
      </c>
      <c r="R652" s="58">
        <f t="shared" si="39"/>
        <v>0</v>
      </c>
      <c r="S652" s="86">
        <f t="shared" si="41"/>
        <v>0</v>
      </c>
      <c r="T652" s="2"/>
      <c r="U652" s="2"/>
      <c r="V652" s="2"/>
      <c r="W652" s="2"/>
    </row>
    <row r="653" spans="1:23" s="48" customFormat="1" ht="31.2">
      <c r="A653" s="90">
        <v>648</v>
      </c>
      <c r="B653" s="45" t="s">
        <v>849</v>
      </c>
      <c r="C653" s="17" t="s">
        <v>856</v>
      </c>
      <c r="D653" s="17" t="s">
        <v>102</v>
      </c>
      <c r="E653" s="46">
        <v>8000000013941</v>
      </c>
      <c r="F653" s="46" t="s">
        <v>857</v>
      </c>
      <c r="G653" s="91" t="s">
        <v>17</v>
      </c>
      <c r="H653" s="4">
        <v>424</v>
      </c>
      <c r="I653" s="53">
        <v>0.23</v>
      </c>
      <c r="J653" s="5">
        <f t="shared" si="40"/>
        <v>521.52</v>
      </c>
      <c r="K653" s="92" t="s">
        <v>88</v>
      </c>
      <c r="L653" s="18"/>
      <c r="M653" s="24"/>
      <c r="N653" s="23" t="s">
        <v>991</v>
      </c>
      <c r="O653" s="92" t="s">
        <v>19</v>
      </c>
      <c r="P653" s="70"/>
      <c r="Q653" s="58">
        <f>VLOOKUP(C653,[1]CENNIK!$C:$I,6,0)</f>
        <v>424</v>
      </c>
      <c r="R653" s="58">
        <f t="shared" si="39"/>
        <v>0</v>
      </c>
      <c r="S653" s="86">
        <f t="shared" si="41"/>
        <v>0</v>
      </c>
      <c r="T653" s="2"/>
      <c r="U653" s="2"/>
      <c r="V653" s="2"/>
      <c r="W653" s="2"/>
    </row>
    <row r="654" spans="1:23" s="48" customFormat="1" ht="31.2">
      <c r="A654" s="90">
        <v>649</v>
      </c>
      <c r="B654" s="45" t="s">
        <v>849</v>
      </c>
      <c r="C654" s="17" t="s">
        <v>858</v>
      </c>
      <c r="D654" s="17" t="s">
        <v>102</v>
      </c>
      <c r="E654" s="46">
        <v>8000000012692</v>
      </c>
      <c r="F654" s="46" t="s">
        <v>859</v>
      </c>
      <c r="G654" s="91" t="s">
        <v>17</v>
      </c>
      <c r="H654" s="4">
        <v>96</v>
      </c>
      <c r="I654" s="53">
        <v>0.23</v>
      </c>
      <c r="J654" s="5">
        <f t="shared" si="40"/>
        <v>118.08</v>
      </c>
      <c r="K654" s="92" t="s">
        <v>88</v>
      </c>
      <c r="L654" s="18"/>
      <c r="M654" s="24"/>
      <c r="N654" s="23" t="s">
        <v>991</v>
      </c>
      <c r="O654" s="92" t="s">
        <v>19</v>
      </c>
      <c r="P654" s="70"/>
      <c r="Q654" s="58">
        <f>VLOOKUP(C654,[1]CENNIK!$C:$I,6,0)</f>
        <v>96</v>
      </c>
      <c r="R654" s="58">
        <f t="shared" si="39"/>
        <v>0</v>
      </c>
      <c r="S654" s="86">
        <f t="shared" si="41"/>
        <v>0</v>
      </c>
      <c r="T654" s="2"/>
      <c r="U654" s="2"/>
      <c r="V654" s="2"/>
      <c r="W654" s="2"/>
    </row>
    <row r="655" spans="1:23" s="48" customFormat="1" ht="31.2">
      <c r="A655" s="90">
        <v>650</v>
      </c>
      <c r="B655" s="45" t="s">
        <v>849</v>
      </c>
      <c r="C655" s="17" t="s">
        <v>860</v>
      </c>
      <c r="D655" s="17" t="s">
        <v>102</v>
      </c>
      <c r="E655" s="46">
        <v>8000000012975</v>
      </c>
      <c r="F655" s="46" t="s">
        <v>861</v>
      </c>
      <c r="G655" s="91" t="s">
        <v>17</v>
      </c>
      <c r="H655" s="4">
        <v>122</v>
      </c>
      <c r="I655" s="53">
        <v>0.23</v>
      </c>
      <c r="J655" s="5">
        <f t="shared" si="40"/>
        <v>150.06</v>
      </c>
      <c r="K655" s="92" t="s">
        <v>88</v>
      </c>
      <c r="L655" s="18"/>
      <c r="M655" s="24"/>
      <c r="N655" s="23" t="s">
        <v>991</v>
      </c>
      <c r="O655" s="92" t="s">
        <v>19</v>
      </c>
      <c r="P655" s="70"/>
      <c r="Q655" s="58">
        <f>VLOOKUP(C655,[1]CENNIK!$C:$I,6,0)</f>
        <v>122</v>
      </c>
      <c r="R655" s="58">
        <f t="shared" si="39"/>
        <v>0</v>
      </c>
      <c r="S655" s="86">
        <f t="shared" si="41"/>
        <v>0</v>
      </c>
      <c r="T655" s="2"/>
      <c r="U655" s="2"/>
      <c r="V655" s="2"/>
      <c r="W655" s="2"/>
    </row>
    <row r="656" spans="1:23" s="48" customFormat="1" ht="31.2">
      <c r="A656" s="90">
        <v>651</v>
      </c>
      <c r="B656" s="45" t="s">
        <v>849</v>
      </c>
      <c r="C656" s="17" t="s">
        <v>862</v>
      </c>
      <c r="D656" s="17" t="s">
        <v>102</v>
      </c>
      <c r="E656" s="46">
        <v>8000000013200</v>
      </c>
      <c r="F656" s="46" t="s">
        <v>863</v>
      </c>
      <c r="G656" s="91" t="s">
        <v>17</v>
      </c>
      <c r="H656" s="4">
        <v>153</v>
      </c>
      <c r="I656" s="53">
        <v>0.23</v>
      </c>
      <c r="J656" s="5">
        <f t="shared" si="40"/>
        <v>188.19</v>
      </c>
      <c r="K656" s="92" t="s">
        <v>88</v>
      </c>
      <c r="L656" s="18"/>
      <c r="M656" s="24"/>
      <c r="N656" s="23" t="s">
        <v>991</v>
      </c>
      <c r="O656" s="92" t="s">
        <v>19</v>
      </c>
      <c r="P656" s="70"/>
      <c r="Q656" s="58">
        <f>VLOOKUP(C656,[1]CENNIK!$C:$I,6,0)</f>
        <v>153</v>
      </c>
      <c r="R656" s="58">
        <f t="shared" si="39"/>
        <v>0</v>
      </c>
      <c r="S656" s="86">
        <f t="shared" si="41"/>
        <v>0</v>
      </c>
      <c r="T656" s="2"/>
      <c r="U656" s="2"/>
      <c r="V656" s="2"/>
      <c r="W656" s="2"/>
    </row>
    <row r="657" spans="1:23" s="48" customFormat="1" ht="31.2">
      <c r="A657" s="90">
        <v>652</v>
      </c>
      <c r="B657" s="45" t="s">
        <v>849</v>
      </c>
      <c r="C657" s="17" t="s">
        <v>864</v>
      </c>
      <c r="D657" s="17" t="s">
        <v>102</v>
      </c>
      <c r="E657" s="46">
        <v>8000000013514</v>
      </c>
      <c r="F657" s="46" t="s">
        <v>865</v>
      </c>
      <c r="G657" s="91" t="s">
        <v>17</v>
      </c>
      <c r="H657" s="4">
        <v>158</v>
      </c>
      <c r="I657" s="53">
        <v>0.23</v>
      </c>
      <c r="J657" s="5">
        <f t="shared" si="40"/>
        <v>194.34</v>
      </c>
      <c r="K657" s="92" t="s">
        <v>88</v>
      </c>
      <c r="L657" s="18"/>
      <c r="M657" s="24"/>
      <c r="N657" s="23" t="s">
        <v>991</v>
      </c>
      <c r="O657" s="92" t="s">
        <v>19</v>
      </c>
      <c r="P657" s="70"/>
      <c r="Q657" s="58">
        <f>VLOOKUP(C657,[1]CENNIK!$C:$I,6,0)</f>
        <v>158</v>
      </c>
      <c r="R657" s="58">
        <f t="shared" si="39"/>
        <v>0</v>
      </c>
      <c r="S657" s="86">
        <f t="shared" si="41"/>
        <v>0</v>
      </c>
      <c r="T657" s="2"/>
      <c r="U657" s="2"/>
      <c r="V657" s="2"/>
      <c r="W657" s="2"/>
    </row>
    <row r="658" spans="1:23" s="48" customFormat="1" ht="31.2">
      <c r="A658" s="90">
        <v>653</v>
      </c>
      <c r="B658" s="45" t="s">
        <v>849</v>
      </c>
      <c r="C658" s="17" t="s">
        <v>866</v>
      </c>
      <c r="D658" s="17" t="s">
        <v>102</v>
      </c>
      <c r="E658" s="46">
        <v>8000000013774</v>
      </c>
      <c r="F658" s="46" t="s">
        <v>867</v>
      </c>
      <c r="G658" s="91" t="s">
        <v>17</v>
      </c>
      <c r="H658" s="4">
        <v>243</v>
      </c>
      <c r="I658" s="53">
        <v>0.23</v>
      </c>
      <c r="J658" s="5">
        <f t="shared" si="40"/>
        <v>298.89</v>
      </c>
      <c r="K658" s="92" t="s">
        <v>88</v>
      </c>
      <c r="L658" s="18"/>
      <c r="M658" s="24"/>
      <c r="N658" s="23" t="s">
        <v>991</v>
      </c>
      <c r="O658" s="92" t="s">
        <v>19</v>
      </c>
      <c r="P658" s="70"/>
      <c r="Q658" s="58">
        <f>VLOOKUP(C658,[1]CENNIK!$C:$I,6,0)</f>
        <v>243</v>
      </c>
      <c r="R658" s="58">
        <f t="shared" si="39"/>
        <v>0</v>
      </c>
      <c r="S658" s="86">
        <f t="shared" si="41"/>
        <v>0</v>
      </c>
      <c r="T658" s="2"/>
      <c r="U658" s="2"/>
      <c r="V658" s="2"/>
      <c r="W658" s="2"/>
    </row>
    <row r="659" spans="1:23" s="48" customFormat="1" ht="31.2">
      <c r="A659" s="90">
        <v>654</v>
      </c>
      <c r="B659" s="45" t="s">
        <v>849</v>
      </c>
      <c r="C659" s="17" t="s">
        <v>824</v>
      </c>
      <c r="D659" s="17" t="s">
        <v>89</v>
      </c>
      <c r="E659" s="46">
        <v>5907538002214</v>
      </c>
      <c r="F659" s="46" t="s">
        <v>825</v>
      </c>
      <c r="G659" s="91" t="s">
        <v>17</v>
      </c>
      <c r="H659" s="4">
        <v>55</v>
      </c>
      <c r="I659" s="53">
        <v>0.23</v>
      </c>
      <c r="J659" s="5">
        <f t="shared" si="40"/>
        <v>67.650000000000006</v>
      </c>
      <c r="K659" s="92" t="s">
        <v>88</v>
      </c>
      <c r="L659" s="18"/>
      <c r="M659" s="24"/>
      <c r="N659" s="23" t="s">
        <v>991</v>
      </c>
      <c r="O659" s="92" t="s">
        <v>19</v>
      </c>
      <c r="P659" s="70"/>
      <c r="Q659" s="58">
        <f>VLOOKUP(C659,[1]CENNIK!$C:$I,6,0)</f>
        <v>55</v>
      </c>
      <c r="R659" s="58">
        <f t="shared" si="39"/>
        <v>0</v>
      </c>
      <c r="S659" s="86">
        <f t="shared" si="41"/>
        <v>0</v>
      </c>
      <c r="T659" s="2"/>
      <c r="U659" s="2"/>
      <c r="V659" s="2"/>
      <c r="W659" s="2"/>
    </row>
    <row r="660" spans="1:23" s="48" customFormat="1">
      <c r="A660" s="77"/>
      <c r="B660" s="2"/>
      <c r="C660" s="14"/>
      <c r="D660" s="14"/>
      <c r="E660" s="9"/>
      <c r="F660" s="10"/>
      <c r="G660" s="11"/>
      <c r="H660" s="13"/>
      <c r="I660" s="65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s="48" customFormat="1">
      <c r="A661" s="77"/>
      <c r="B661" s="2"/>
      <c r="C661" s="14"/>
      <c r="D661" s="14"/>
      <c r="E661" s="9"/>
      <c r="F661" s="10"/>
      <c r="G661" s="11"/>
      <c r="H661" s="13"/>
      <c r="I661" s="65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s="48" customFormat="1">
      <c r="A662" s="77"/>
      <c r="B662" s="2"/>
      <c r="C662" s="14"/>
      <c r="D662" s="14"/>
      <c r="E662" s="9"/>
      <c r="F662" s="10"/>
      <c r="G662" s="11"/>
      <c r="H662" s="13"/>
      <c r="I662" s="65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s="48" customFormat="1">
      <c r="A663" s="77"/>
      <c r="B663" s="2"/>
      <c r="C663" s="14"/>
      <c r="D663" s="14"/>
      <c r="E663" s="9"/>
      <c r="F663" s="10"/>
      <c r="G663" s="11"/>
      <c r="H663" s="13"/>
      <c r="I663" s="65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s="48" customFormat="1">
      <c r="A664" s="77"/>
      <c r="B664" s="2"/>
      <c r="C664" s="14"/>
      <c r="D664" s="14"/>
      <c r="E664" s="9"/>
      <c r="F664" s="10"/>
      <c r="G664" s="11"/>
      <c r="H664" s="13"/>
      <c r="I664" s="65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s="48" customFormat="1">
      <c r="A665" s="77"/>
      <c r="B665" s="2"/>
      <c r="C665" s="14"/>
      <c r="D665" s="14"/>
      <c r="E665" s="9"/>
      <c r="F665" s="10"/>
      <c r="G665" s="11"/>
      <c r="H665" s="13"/>
      <c r="I665" s="65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s="48" customFormat="1">
      <c r="A666" s="77"/>
      <c r="B666" s="2"/>
      <c r="C666" s="14"/>
      <c r="D666" s="14"/>
      <c r="E666" s="9"/>
      <c r="F666" s="10"/>
      <c r="G666" s="11"/>
      <c r="H666" s="13"/>
      <c r="I666" s="65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s="48" customFormat="1">
      <c r="A667" s="77"/>
      <c r="B667" s="2"/>
      <c r="C667" s="14"/>
      <c r="D667" s="14"/>
      <c r="E667" s="9"/>
      <c r="F667" s="10"/>
      <c r="G667" s="11"/>
      <c r="H667" s="13"/>
      <c r="I667" s="65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s="48" customFormat="1">
      <c r="A668" s="77"/>
      <c r="B668" s="2"/>
      <c r="C668" s="14"/>
      <c r="D668" s="14"/>
      <c r="E668" s="9"/>
      <c r="F668" s="10"/>
      <c r="G668" s="11"/>
      <c r="H668" s="13"/>
      <c r="I668" s="65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s="48" customFormat="1">
      <c r="A669" s="77"/>
      <c r="B669" s="2"/>
      <c r="C669" s="14"/>
      <c r="D669" s="14"/>
      <c r="E669" s="9"/>
      <c r="F669" s="10"/>
      <c r="G669" s="11"/>
      <c r="H669" s="13"/>
      <c r="I669" s="65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s="48" customFormat="1">
      <c r="A670" s="77"/>
      <c r="B670" s="2"/>
      <c r="C670" s="14"/>
      <c r="D670" s="14"/>
      <c r="E670" s="9"/>
      <c r="F670" s="10"/>
      <c r="G670" s="11"/>
      <c r="H670" s="13"/>
      <c r="I670" s="65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s="48" customFormat="1">
      <c r="A671" s="77"/>
      <c r="B671" s="2"/>
      <c r="C671" s="14"/>
      <c r="D671" s="14"/>
      <c r="E671" s="9"/>
      <c r="F671" s="10"/>
      <c r="G671" s="11"/>
      <c r="H671" s="13"/>
      <c r="I671" s="65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s="48" customFormat="1">
      <c r="A672" s="77"/>
      <c r="B672" s="2"/>
      <c r="C672" s="14"/>
      <c r="D672" s="14"/>
      <c r="E672" s="9"/>
      <c r="F672" s="10"/>
      <c r="G672" s="11"/>
      <c r="H672" s="13"/>
      <c r="I672" s="65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s="48" customFormat="1">
      <c r="A673" s="77"/>
      <c r="B673" s="2"/>
      <c r="C673" s="14"/>
      <c r="D673" s="14"/>
      <c r="E673" s="9"/>
      <c r="F673" s="10"/>
      <c r="G673" s="11"/>
      <c r="H673" s="13"/>
      <c r="I673" s="65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s="48" customFormat="1">
      <c r="A674" s="77"/>
      <c r="B674" s="2"/>
      <c r="C674" s="14"/>
      <c r="D674" s="14"/>
      <c r="E674" s="9"/>
      <c r="F674" s="10"/>
      <c r="G674" s="11"/>
      <c r="H674" s="13"/>
      <c r="I674" s="65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s="48" customFormat="1">
      <c r="A675" s="77"/>
      <c r="B675" s="2"/>
      <c r="C675" s="14"/>
      <c r="D675" s="14"/>
      <c r="E675" s="9"/>
      <c r="F675" s="10"/>
      <c r="G675" s="11"/>
      <c r="H675" s="13"/>
      <c r="I675" s="65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s="48" customFormat="1">
      <c r="A676" s="77"/>
      <c r="B676" s="2"/>
      <c r="C676" s="14"/>
      <c r="D676" s="14"/>
      <c r="E676" s="9"/>
      <c r="F676" s="10"/>
      <c r="G676" s="11"/>
      <c r="H676" s="13"/>
      <c r="I676" s="65"/>
      <c r="J676" s="2"/>
      <c r="K676" s="2"/>
      <c r="L676" s="2"/>
      <c r="M676" s="2"/>
      <c r="N676" s="2"/>
      <c r="O676" s="2"/>
      <c r="P676" s="2"/>
      <c r="Q676" s="2"/>
      <c r="R676" s="2"/>
      <c r="S676" s="87"/>
      <c r="T676" s="2"/>
      <c r="U676" s="2"/>
      <c r="V676" s="2"/>
      <c r="W676" s="2"/>
    </row>
    <row r="677" spans="1:23" s="48" customFormat="1">
      <c r="A677" s="77"/>
      <c r="B677" s="2"/>
      <c r="C677" s="14"/>
      <c r="D677" s="14"/>
      <c r="E677" s="9"/>
      <c r="F677" s="10"/>
      <c r="G677" s="11"/>
      <c r="H677" s="13"/>
      <c r="I677" s="65"/>
      <c r="J677" s="2"/>
      <c r="K677" s="2"/>
      <c r="L677" s="2"/>
      <c r="M677" s="2"/>
      <c r="N677" s="2"/>
      <c r="O677" s="2"/>
      <c r="P677" s="2"/>
      <c r="Q677" s="2"/>
      <c r="R677" s="2"/>
      <c r="S677" s="87"/>
      <c r="T677" s="2"/>
      <c r="U677" s="2"/>
      <c r="V677" s="2"/>
      <c r="W677" s="2"/>
    </row>
    <row r="678" spans="1:23" s="48" customFormat="1">
      <c r="A678" s="77"/>
      <c r="B678" s="2"/>
      <c r="C678" s="14"/>
      <c r="D678" s="14"/>
      <c r="E678" s="9"/>
      <c r="F678" s="10"/>
      <c r="G678" s="11"/>
      <c r="H678" s="13"/>
      <c r="I678" s="65"/>
      <c r="J678" s="2"/>
      <c r="K678" s="2"/>
      <c r="L678" s="2"/>
      <c r="M678" s="2"/>
      <c r="N678" s="2"/>
      <c r="O678" s="2"/>
      <c r="P678" s="2"/>
      <c r="Q678" s="2"/>
      <c r="R678" s="2"/>
      <c r="S678" s="87"/>
      <c r="T678" s="2"/>
      <c r="U678" s="2"/>
      <c r="V678" s="2"/>
      <c r="W678" s="2"/>
    </row>
    <row r="679" spans="1:23" s="48" customFormat="1">
      <c r="A679" s="77"/>
      <c r="B679" s="2"/>
      <c r="C679" s="14"/>
      <c r="D679" s="14"/>
      <c r="E679" s="9"/>
      <c r="F679" s="10"/>
      <c r="G679" s="11"/>
      <c r="H679" s="13"/>
      <c r="I679" s="65"/>
      <c r="J679" s="2"/>
      <c r="K679" s="2"/>
      <c r="L679" s="2"/>
      <c r="M679" s="2"/>
      <c r="N679" s="2"/>
      <c r="O679" s="2"/>
      <c r="P679" s="2"/>
      <c r="Q679" s="2"/>
      <c r="R679" s="2"/>
      <c r="S679" s="87"/>
      <c r="T679" s="2"/>
      <c r="U679" s="2"/>
      <c r="V679" s="2"/>
      <c r="W679" s="2"/>
    </row>
    <row r="680" spans="1:23" s="48" customFormat="1">
      <c r="A680" s="77"/>
      <c r="B680" s="2"/>
      <c r="C680" s="14"/>
      <c r="D680" s="14"/>
      <c r="E680" s="9"/>
      <c r="F680" s="10"/>
      <c r="G680" s="11"/>
      <c r="H680" s="13"/>
      <c r="I680" s="65"/>
      <c r="J680" s="2"/>
      <c r="K680" s="2"/>
      <c r="L680" s="2"/>
      <c r="M680" s="2"/>
      <c r="N680" s="2"/>
      <c r="O680" s="2"/>
      <c r="P680" s="2"/>
      <c r="Q680" s="2"/>
      <c r="R680" s="2"/>
      <c r="S680" s="87"/>
      <c r="T680" s="2"/>
      <c r="U680" s="2"/>
      <c r="V680" s="2"/>
      <c r="W680" s="2"/>
    </row>
    <row r="681" spans="1:23" s="48" customFormat="1">
      <c r="A681" s="77"/>
      <c r="B681" s="2"/>
      <c r="C681" s="14"/>
      <c r="D681" s="14"/>
      <c r="E681" s="9"/>
      <c r="F681" s="10"/>
      <c r="G681" s="11"/>
      <c r="H681" s="13"/>
      <c r="I681" s="65"/>
      <c r="J681" s="2"/>
      <c r="K681" s="2"/>
      <c r="L681" s="2"/>
      <c r="M681" s="2"/>
      <c r="N681" s="2"/>
      <c r="O681" s="2"/>
      <c r="P681" s="2"/>
      <c r="Q681" s="2"/>
      <c r="R681" s="2"/>
      <c r="S681" s="87"/>
      <c r="T681" s="2"/>
      <c r="U681" s="2"/>
      <c r="V681" s="2"/>
      <c r="W681" s="2"/>
    </row>
    <row r="682" spans="1:23" s="48" customFormat="1">
      <c r="A682" s="77"/>
      <c r="B682" s="2"/>
      <c r="C682" s="14"/>
      <c r="D682" s="14"/>
      <c r="E682" s="9"/>
      <c r="F682" s="10"/>
      <c r="G682" s="11"/>
      <c r="H682" s="13"/>
      <c r="I682" s="65"/>
      <c r="J682" s="2"/>
      <c r="K682" s="2"/>
      <c r="L682" s="2"/>
      <c r="M682" s="2"/>
      <c r="N682" s="2"/>
      <c r="O682" s="2"/>
      <c r="P682" s="2"/>
      <c r="Q682" s="2"/>
      <c r="R682" s="2"/>
      <c r="S682" s="87"/>
      <c r="T682" s="2"/>
      <c r="U682" s="2"/>
      <c r="V682" s="2"/>
      <c r="W682" s="2"/>
    </row>
    <row r="683" spans="1:23" s="48" customFormat="1">
      <c r="A683" s="77"/>
      <c r="B683" s="2"/>
      <c r="C683" s="14"/>
      <c r="D683" s="14"/>
      <c r="E683" s="9"/>
      <c r="F683" s="10"/>
      <c r="G683" s="11"/>
      <c r="H683" s="13"/>
      <c r="I683" s="65"/>
      <c r="J683" s="2"/>
      <c r="K683" s="2"/>
      <c r="L683" s="2"/>
      <c r="M683" s="2"/>
      <c r="N683" s="2"/>
      <c r="O683" s="2"/>
      <c r="P683" s="2"/>
      <c r="Q683" s="2"/>
      <c r="R683" s="2"/>
      <c r="S683" s="87"/>
      <c r="T683" s="2"/>
      <c r="U683" s="2"/>
      <c r="V683" s="2"/>
      <c r="W683" s="2"/>
    </row>
    <row r="684" spans="1:23" s="48" customFormat="1">
      <c r="A684" s="77"/>
      <c r="B684" s="2"/>
      <c r="C684" s="14"/>
      <c r="D684" s="14"/>
      <c r="E684" s="9"/>
      <c r="F684" s="10"/>
      <c r="G684" s="11"/>
      <c r="H684" s="13"/>
      <c r="I684" s="65"/>
      <c r="J684" s="2"/>
      <c r="K684" s="2"/>
      <c r="L684" s="2"/>
      <c r="M684" s="2"/>
      <c r="N684" s="2"/>
      <c r="O684" s="2"/>
      <c r="P684" s="2"/>
      <c r="Q684" s="2"/>
      <c r="R684" s="2"/>
      <c r="S684" s="87"/>
      <c r="T684" s="2"/>
      <c r="U684" s="2"/>
      <c r="V684" s="2"/>
      <c r="W684" s="2"/>
    </row>
    <row r="685" spans="1:23">
      <c r="I685" s="65"/>
      <c r="Q685" s="2"/>
      <c r="R685" s="2"/>
      <c r="S685" s="87"/>
    </row>
    <row r="686" spans="1:23">
      <c r="Q686" s="2"/>
      <c r="R686" s="2"/>
      <c r="S686" s="87"/>
    </row>
    <row r="687" spans="1:23">
      <c r="Q687" s="2"/>
      <c r="R687" s="2"/>
      <c r="S687" s="87"/>
    </row>
    <row r="688" spans="1:23">
      <c r="Q688" s="2"/>
      <c r="R688" s="2"/>
      <c r="S688" s="87"/>
    </row>
    <row r="689" spans="17:19">
      <c r="Q689" s="2"/>
      <c r="R689" s="2"/>
      <c r="S689" s="87"/>
    </row>
    <row r="690" spans="17:19">
      <c r="Q690" s="2"/>
      <c r="R690" s="2"/>
      <c r="S690" s="87"/>
    </row>
    <row r="691" spans="17:19">
      <c r="Q691" s="2"/>
      <c r="R691" s="2"/>
      <c r="S691" s="87"/>
    </row>
  </sheetData>
  <sheetProtection formatCells="0" formatColumns="0" formatRows="0" insertColumns="0" insertRows="0" insertHyperlinks="0" deleteColumns="0" deleteRows="0" autoFilter="0"/>
  <autoFilter ref="A5:W659" xr:uid="{55B2D634-8FB2-43A3-90CB-A9EB4C1EFC02}"/>
  <mergeCells count="9">
    <mergeCell ref="Q4:Q5"/>
    <mergeCell ref="R4:S4"/>
    <mergeCell ref="M101:M106"/>
    <mergeCell ref="F1:F2"/>
    <mergeCell ref="F3:F4"/>
    <mergeCell ref="M87:M92"/>
    <mergeCell ref="N33:N34"/>
    <mergeCell ref="J3:K4"/>
    <mergeCell ref="H2:I4"/>
  </mergeCells>
  <phoneticPr fontId="15" type="noConversion"/>
  <pageMargins left="0.23622047244094491" right="0.23622047244094491" top="0.74803149606299213" bottom="0.74803149606299213" header="0.31496062992125984" footer="0.31496062992125984"/>
  <pageSetup paperSize="9" scale="70" fitToHeight="0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19C4F-87D3-4AC8-841A-0BCAD957F2A0}">
  <dimension ref="A1:BI63"/>
  <sheetViews>
    <sheetView zoomScale="70" zoomScaleNormal="70" workbookViewId="0">
      <pane ySplit="6" topLeftCell="A7" activePane="bottomLeft" state="frozen"/>
      <selection pane="bottomLeft" activeCell="A7" sqref="A7:D18"/>
    </sheetView>
  </sheetViews>
  <sheetFormatPr defaultColWidth="9.21875" defaultRowHeight="14.4"/>
  <cols>
    <col min="1" max="1" width="46.77734375" style="43" bestFit="1" customWidth="1"/>
    <col min="2" max="2" width="17.21875" style="43" bestFit="1" customWidth="1"/>
    <col min="3" max="3" width="24.5546875" style="74" bestFit="1" customWidth="1"/>
    <col min="4" max="4" width="90.21875" style="43" bestFit="1" customWidth="1"/>
    <col min="5" max="16384" width="9.21875" style="43"/>
  </cols>
  <sheetData>
    <row r="1" spans="1:61" s="2" customFormat="1" ht="12">
      <c r="A1" s="1"/>
      <c r="B1" s="38"/>
      <c r="C1" s="38"/>
      <c r="D1" s="117" t="s">
        <v>870</v>
      </c>
    </row>
    <row r="2" spans="1:61" s="2" customFormat="1" ht="12">
      <c r="A2" s="1"/>
      <c r="B2" s="39"/>
      <c r="C2" s="39"/>
      <c r="D2" s="118"/>
    </row>
    <row r="3" spans="1:61" s="2" customFormat="1" ht="12">
      <c r="A3" s="1"/>
      <c r="B3" s="39"/>
      <c r="C3" s="39"/>
      <c r="D3" s="119" t="s">
        <v>871</v>
      </c>
    </row>
    <row r="4" spans="1:61" s="2" customFormat="1" ht="12">
      <c r="A4" s="1"/>
      <c r="B4" s="39"/>
      <c r="C4" s="39"/>
      <c r="D4" s="120"/>
    </row>
    <row r="5" spans="1:61" s="2" customFormat="1" ht="12">
      <c r="A5" s="1"/>
      <c r="B5" s="39"/>
      <c r="C5" s="39"/>
      <c r="D5" s="121"/>
    </row>
    <row r="6" spans="1:61" ht="16.2">
      <c r="A6" s="40" t="s">
        <v>2</v>
      </c>
      <c r="B6" s="41" t="s">
        <v>3</v>
      </c>
      <c r="C6" s="71" t="s">
        <v>5</v>
      </c>
      <c r="D6" s="42" t="s">
        <v>6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61" s="44" customFormat="1" ht="15.6">
      <c r="A7" s="45" t="s">
        <v>16</v>
      </c>
      <c r="B7" s="17" t="s">
        <v>950</v>
      </c>
      <c r="C7" s="75">
        <v>8015065132230</v>
      </c>
      <c r="D7" s="45" t="s">
        <v>951</v>
      </c>
    </row>
    <row r="8" spans="1:61" s="44" customFormat="1" ht="15.6">
      <c r="A8" s="45" t="s">
        <v>16</v>
      </c>
      <c r="B8" s="17" t="s">
        <v>952</v>
      </c>
      <c r="C8" s="75">
        <v>8015065132247</v>
      </c>
      <c r="D8" s="45" t="s">
        <v>953</v>
      </c>
    </row>
    <row r="9" spans="1:61" s="44" customFormat="1" ht="15.6">
      <c r="A9" s="45" t="s">
        <v>16</v>
      </c>
      <c r="B9" s="17" t="s">
        <v>954</v>
      </c>
      <c r="C9" s="75">
        <v>8015065132254</v>
      </c>
      <c r="D9" s="45" t="s">
        <v>955</v>
      </c>
    </row>
    <row r="10" spans="1:61" s="44" customFormat="1" ht="15.6">
      <c r="A10" s="45" t="s">
        <v>16</v>
      </c>
      <c r="B10" s="17" t="s">
        <v>956</v>
      </c>
      <c r="C10" s="75">
        <v>8015065132261</v>
      </c>
      <c r="D10" s="45" t="s">
        <v>957</v>
      </c>
    </row>
    <row r="11" spans="1:61" s="44" customFormat="1" ht="15.6">
      <c r="A11" s="45" t="s">
        <v>16</v>
      </c>
      <c r="B11" s="17" t="s">
        <v>958</v>
      </c>
      <c r="C11" s="75">
        <v>8015065132278</v>
      </c>
      <c r="D11" s="45" t="s">
        <v>959</v>
      </c>
    </row>
    <row r="12" spans="1:61" s="44" customFormat="1" ht="15.6">
      <c r="A12" s="45" t="s">
        <v>16</v>
      </c>
      <c r="B12" s="17" t="s">
        <v>960</v>
      </c>
      <c r="C12" s="75">
        <v>8015065132285</v>
      </c>
      <c r="D12" s="45" t="s">
        <v>961</v>
      </c>
    </row>
    <row r="13" spans="1:61" s="44" customFormat="1" ht="15.6">
      <c r="A13" s="45" t="s">
        <v>16</v>
      </c>
      <c r="B13" s="17">
        <v>13000004</v>
      </c>
      <c r="C13" s="75">
        <v>8595590807235</v>
      </c>
      <c r="D13" s="45" t="s">
        <v>911</v>
      </c>
    </row>
    <row r="14" spans="1:61" s="44" customFormat="1" ht="15.6">
      <c r="A14" s="45" t="s">
        <v>320</v>
      </c>
      <c r="B14" s="17">
        <v>6700105</v>
      </c>
      <c r="C14" s="75">
        <v>3513140003741</v>
      </c>
      <c r="D14" s="45" t="s">
        <v>873</v>
      </c>
    </row>
    <row r="15" spans="1:61" s="44" customFormat="1" ht="15.6">
      <c r="A15" s="45" t="s">
        <v>597</v>
      </c>
      <c r="B15" s="17" t="s">
        <v>778</v>
      </c>
      <c r="C15" s="75">
        <v>5901812982766</v>
      </c>
      <c r="D15" s="45" t="s">
        <v>779</v>
      </c>
    </row>
    <row r="16" spans="1:61" s="44" customFormat="1" ht="15.6">
      <c r="A16" s="45" t="s">
        <v>597</v>
      </c>
      <c r="B16" s="17" t="s">
        <v>791</v>
      </c>
      <c r="C16" s="75">
        <v>5901812982193</v>
      </c>
      <c r="D16" s="45" t="s">
        <v>792</v>
      </c>
    </row>
    <row r="17" spans="1:61" s="44" customFormat="1" ht="15.6">
      <c r="A17" s="45" t="s">
        <v>597</v>
      </c>
      <c r="B17" s="17" t="s">
        <v>795</v>
      </c>
      <c r="C17" s="75">
        <v>5901812982216</v>
      </c>
      <c r="D17" s="45" t="s">
        <v>796</v>
      </c>
    </row>
    <row r="18" spans="1:61" s="44" customFormat="1" ht="15.6">
      <c r="A18" s="45" t="s">
        <v>849</v>
      </c>
      <c r="B18" s="17" t="s">
        <v>868</v>
      </c>
      <c r="C18" s="75">
        <v>8000000013934</v>
      </c>
      <c r="D18" s="45" t="s">
        <v>869</v>
      </c>
    </row>
    <row r="19" spans="1:61" s="44" customFormat="1" ht="15.6">
      <c r="A19" s="45"/>
      <c r="B19" s="17"/>
      <c r="C19" s="75"/>
      <c r="D19" s="45"/>
    </row>
    <row r="20" spans="1:61" s="48" customFormat="1" ht="15.6">
      <c r="A20" s="45"/>
      <c r="B20" s="17"/>
      <c r="C20" s="76"/>
      <c r="D20" s="46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</row>
    <row r="21" spans="1:61" s="48" customFormat="1" ht="15.6">
      <c r="A21" s="45"/>
      <c r="B21" s="17"/>
      <c r="C21" s="72"/>
      <c r="D21" s="46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</row>
    <row r="22" spans="1:61" s="48" customFormat="1" ht="15.6">
      <c r="A22" s="45"/>
      <c r="B22" s="17"/>
      <c r="C22" s="72"/>
      <c r="D22" s="46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</row>
    <row r="23" spans="1:61" s="48" customFormat="1" ht="15.6">
      <c r="A23" s="45"/>
      <c r="B23" s="17"/>
      <c r="C23" s="72"/>
      <c r="D23" s="46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</row>
    <row r="24" spans="1:61" s="48" customFormat="1" ht="15.6">
      <c r="A24" s="45"/>
      <c r="B24" s="17"/>
      <c r="C24" s="72"/>
      <c r="D24" s="46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</row>
    <row r="25" spans="1:61" s="48" customFormat="1" ht="15.6">
      <c r="A25" s="45"/>
      <c r="B25" s="17"/>
      <c r="C25" s="72"/>
      <c r="D25" s="46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</row>
    <row r="26" spans="1:61" s="48" customFormat="1" ht="15.6">
      <c r="A26" s="45"/>
      <c r="B26" s="17"/>
      <c r="C26" s="72"/>
      <c r="D26" s="46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</row>
    <row r="27" spans="1:61" s="44" customFormat="1" ht="15.6">
      <c r="A27" s="45"/>
      <c r="B27" s="17"/>
      <c r="C27" s="72"/>
      <c r="D27" s="55"/>
    </row>
    <row r="28" spans="1:61" s="44" customFormat="1" ht="15.6">
      <c r="A28" s="45"/>
      <c r="B28" s="17"/>
      <c r="C28" s="72"/>
      <c r="D28" s="55"/>
    </row>
    <row r="29" spans="1:61" s="44" customFormat="1" ht="15.6">
      <c r="A29" s="45"/>
      <c r="B29" s="17"/>
      <c r="C29" s="72"/>
      <c r="D29" s="55"/>
    </row>
    <row r="30" spans="1:61" s="44" customFormat="1" ht="15.6">
      <c r="A30" s="45"/>
      <c r="B30" s="17"/>
      <c r="C30" s="72"/>
      <c r="D30" s="55"/>
    </row>
    <row r="31" spans="1:61" s="44" customFormat="1" ht="15.6">
      <c r="A31" s="45"/>
      <c r="B31" s="17"/>
      <c r="C31" s="72"/>
      <c r="D31" s="55"/>
    </row>
    <row r="32" spans="1:61" s="44" customFormat="1" ht="15.6">
      <c r="A32" s="45"/>
      <c r="B32" s="17"/>
      <c r="C32" s="72"/>
      <c r="D32" s="55"/>
    </row>
    <row r="33" spans="1:4" s="44" customFormat="1" ht="15.6">
      <c r="A33" s="45"/>
      <c r="B33" s="17"/>
      <c r="C33" s="72"/>
      <c r="D33" s="55"/>
    </row>
    <row r="34" spans="1:4" s="44" customFormat="1" ht="15.6">
      <c r="A34" s="45"/>
      <c r="B34" s="17"/>
      <c r="C34" s="72"/>
      <c r="D34" s="55"/>
    </row>
    <row r="35" spans="1:4" s="44" customFormat="1" ht="15.6">
      <c r="A35" s="45"/>
      <c r="B35" s="17"/>
      <c r="C35" s="72"/>
      <c r="D35" s="55"/>
    </row>
    <row r="36" spans="1:4" s="44" customFormat="1" ht="15.6">
      <c r="A36" s="45"/>
      <c r="B36" s="17"/>
      <c r="C36" s="72"/>
      <c r="D36" s="55"/>
    </row>
    <row r="37" spans="1:4" s="44" customFormat="1" ht="15.6">
      <c r="A37" s="45"/>
      <c r="B37" s="45"/>
      <c r="C37" s="67"/>
      <c r="D37" s="45"/>
    </row>
    <row r="38" spans="1:4" s="44" customFormat="1" ht="15.6">
      <c r="A38" s="45"/>
      <c r="B38" s="45"/>
      <c r="C38" s="67"/>
      <c r="D38" s="45"/>
    </row>
    <row r="39" spans="1:4" s="44" customFormat="1" ht="15.6">
      <c r="A39" s="45"/>
      <c r="B39" s="45"/>
      <c r="C39" s="67"/>
      <c r="D39" s="45"/>
    </row>
    <row r="40" spans="1:4" s="44" customFormat="1" ht="15.6">
      <c r="A40" s="45"/>
      <c r="B40" s="17"/>
      <c r="C40" s="72"/>
      <c r="D40" s="55"/>
    </row>
    <row r="41" spans="1:4" s="44" customFormat="1" ht="15.6">
      <c r="A41" s="45"/>
      <c r="B41" s="17"/>
      <c r="C41" s="72"/>
      <c r="D41" s="55"/>
    </row>
    <row r="42" spans="1:4" s="44" customFormat="1" ht="15.6">
      <c r="A42" s="45"/>
      <c r="B42" s="17"/>
      <c r="C42" s="72"/>
      <c r="D42" s="55"/>
    </row>
    <row r="43" spans="1:4" s="44" customFormat="1" ht="15.6">
      <c r="A43" s="45"/>
      <c r="B43" s="17"/>
      <c r="C43" s="72"/>
      <c r="D43" s="55"/>
    </row>
    <row r="44" spans="1:4" s="44" customFormat="1" ht="15.6">
      <c r="A44" s="45"/>
      <c r="B44" s="17"/>
      <c r="C44" s="72"/>
      <c r="D44" s="55"/>
    </row>
    <row r="45" spans="1:4" s="44" customFormat="1" ht="15.6">
      <c r="A45" s="45"/>
      <c r="B45" s="17"/>
      <c r="C45" s="72"/>
      <c r="D45" s="55"/>
    </row>
    <row r="46" spans="1:4" s="44" customFormat="1" ht="15.6">
      <c r="A46" s="45"/>
      <c r="B46" s="17"/>
      <c r="C46" s="72"/>
      <c r="D46" s="55"/>
    </row>
    <row r="47" spans="1:4" s="44" customFormat="1" ht="15.6">
      <c r="A47" s="45"/>
      <c r="B47" s="17"/>
      <c r="C47" s="72"/>
      <c r="D47" s="55"/>
    </row>
    <row r="48" spans="1:4" s="44" customFormat="1" ht="15.6">
      <c r="A48" s="45"/>
      <c r="B48" s="17"/>
      <c r="C48" s="72"/>
      <c r="D48" s="55"/>
    </row>
    <row r="49" spans="1:56" s="44" customFormat="1" ht="15.6">
      <c r="A49" s="45"/>
      <c r="B49" s="17"/>
      <c r="C49" s="72"/>
      <c r="D49" s="55"/>
    </row>
    <row r="50" spans="1:56" s="44" customFormat="1" ht="15.6">
      <c r="A50" s="45"/>
      <c r="B50" s="17"/>
      <c r="C50" s="72"/>
      <c r="D50" s="55"/>
    </row>
    <row r="51" spans="1:56" s="44" customFormat="1" ht="15.6">
      <c r="A51" s="45"/>
      <c r="B51" s="17"/>
      <c r="C51" s="72"/>
      <c r="D51" s="55"/>
    </row>
    <row r="52" spans="1:56" s="44" customFormat="1" ht="15.6">
      <c r="A52" s="45"/>
      <c r="B52" s="17"/>
      <c r="C52" s="72"/>
      <c r="D52" s="55"/>
    </row>
    <row r="53" spans="1:56" s="44" customFormat="1" ht="15.6">
      <c r="A53" s="45"/>
      <c r="B53" s="17"/>
      <c r="C53" s="72"/>
      <c r="D53" s="55"/>
    </row>
    <row r="54" spans="1:56" s="44" customFormat="1" ht="15.6">
      <c r="A54" s="45"/>
      <c r="B54" s="17"/>
      <c r="C54" s="72"/>
      <c r="D54" s="55"/>
    </row>
    <row r="55" spans="1:56" s="44" customFormat="1" ht="15.6">
      <c r="A55" s="45"/>
      <c r="B55" s="17"/>
      <c r="C55" s="72"/>
      <c r="D55" s="55"/>
    </row>
    <row r="56" spans="1:56" s="44" customFormat="1" ht="15.6">
      <c r="A56" s="45"/>
      <c r="B56" s="17"/>
      <c r="C56" s="72"/>
      <c r="D56" s="55"/>
    </row>
    <row r="57" spans="1:56" s="44" customFormat="1" ht="15.6">
      <c r="A57" s="45"/>
      <c r="B57" s="17"/>
      <c r="C57" s="72"/>
      <c r="D57" s="55"/>
    </row>
    <row r="58" spans="1:56" s="44" customFormat="1" ht="15.6">
      <c r="A58" s="45"/>
      <c r="B58" s="17"/>
      <c r="C58" s="72"/>
      <c r="D58" s="55"/>
    </row>
    <row r="59" spans="1:56" s="48" customFormat="1" ht="15.6">
      <c r="A59" s="45"/>
      <c r="B59" s="17"/>
      <c r="C59" s="72"/>
      <c r="D59" s="46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</row>
    <row r="60" spans="1:56" s="48" customFormat="1" ht="15.6">
      <c r="A60" s="45"/>
      <c r="B60" s="17"/>
      <c r="C60" s="72"/>
      <c r="D60" s="46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</row>
    <row r="61" spans="1:56" s="48" customFormat="1" ht="15.6">
      <c r="A61" s="45"/>
      <c r="B61" s="17"/>
      <c r="C61" s="72"/>
      <c r="D61" s="46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</row>
    <row r="62" spans="1:56" s="48" customFormat="1" ht="16.2" thickBot="1">
      <c r="A62" s="49"/>
      <c r="B62" s="19"/>
      <c r="C62" s="73"/>
      <c r="D62" s="47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</row>
    <row r="63" spans="1:56" ht="15" thickTop="1"/>
  </sheetData>
  <autoFilter ref="A6:D6" xr:uid="{E0A3CCEC-4A5D-4600-B33D-6E7F1436EF47}"/>
  <mergeCells count="2">
    <mergeCell ref="D1:D2"/>
    <mergeCell ref="D3:D5"/>
  </mergeCells>
  <pageMargins left="0.25" right="0.25" top="0.75" bottom="0.75" header="0.3" footer="0.3"/>
  <pageSetup paperSize="9" scale="48" orientation="landscape" horizontalDpi="4294967294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006915398D0A48AFEAE2601DA8415C" ma:contentTypeVersion="9" ma:contentTypeDescription="Utwórz nowy dokument." ma:contentTypeScope="" ma:versionID="25789cce566d2749f366ad116c57be0f">
  <xsd:schema xmlns:xsd="http://www.w3.org/2001/XMLSchema" xmlns:xs="http://www.w3.org/2001/XMLSchema" xmlns:p="http://schemas.microsoft.com/office/2006/metadata/properties" xmlns:ns2="9f26c8b8-ba1a-4d5f-b79e-e041c09c8e69" targetNamespace="http://schemas.microsoft.com/office/2006/metadata/properties" ma:root="true" ma:fieldsID="0703efdc34ae86439a79adc0518f8bc2" ns2:_="">
    <xsd:import namespace="9f26c8b8-ba1a-4d5f-b79e-e041c09c8e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26c8b8-ba1a-4d5f-b79e-e041c09c8e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1CB1B8-0070-47E1-8F57-3B4C038A65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EA94C19-6431-4C2A-8C64-1426920E52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A78988-C29A-46B9-8528-D67E9445A7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26c8b8-ba1a-4d5f-b79e-e041c09c8e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CENNIK</vt:lpstr>
      <vt:lpstr>WYCOFANE Z OFERTY</vt:lpstr>
      <vt:lpstr>CENNIK!Obszar_wydruku</vt:lpstr>
      <vt:lpstr>'WYCOFANE Z OFERTY'!Obszar_wydruku</vt:lpstr>
      <vt:lpstr>CENNIK!Tytuły_wydruku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Michał Stefanek</dc:creator>
  <cp:keywords/>
  <dc:description/>
  <cp:lastModifiedBy>Michał Stefanek</cp:lastModifiedBy>
  <cp:revision/>
  <dcterms:created xsi:type="dcterms:W3CDTF">2020-07-23T08:12:32Z</dcterms:created>
  <dcterms:modified xsi:type="dcterms:W3CDTF">2023-02-27T12:31:05Z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0x0101004B006915398D0A48AFEAE2601DA8415C</vt:lpwstr>
  </property>
</Properties>
</file>